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nv\datedsi\Proiecte specializare inteligentă-POAT\APEL RELUARE 2023\A. Ghid -apel 2023-\"/>
    </mc:Choice>
  </mc:AlternateContent>
  <bookViews>
    <workbookView xWindow="0" yWindow="0" windowWidth="23040" windowHeight="9390" tabRatio="738" activeTab="4"/>
  </bookViews>
  <sheets>
    <sheet name="0-Instructiuni" sheetId="5" r:id="rId1"/>
    <sheet name="1-Bilant_PJFSP" sheetId="1" r:id="rId2"/>
    <sheet name="2-Bilant_IP" sheetId="6" r:id="rId3"/>
    <sheet name="3-Dific_PJFSP" sheetId="4" r:id="rId4"/>
    <sheet name="4-Dific_IP" sheetId="8" r:id="rId5"/>
  </sheets>
  <externalReferences>
    <externalReference r:id="rId6"/>
  </externalReferences>
  <definedNames>
    <definedName name="eur">'0-Instructiuni'!$J$10</definedName>
    <definedName name="FDR">'0-Instructiuni'!#REF!</definedName>
    <definedName name="_xlnm.Print_Area" localSheetId="3">'3-Dific_PJFSP'!$B$1:$I$33</definedName>
    <definedName name="_xlnm.Print_Area" localSheetId="4">'4-Dific_IP'!$B$1:$J$36</definedName>
    <definedName name="RAF">[1]Instructiuni!#REF!</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11" i="4" l="1"/>
  <c r="G19" i="1"/>
  <c r="I20" i="8" l="1"/>
  <c r="H20" i="8"/>
  <c r="I19" i="8"/>
  <c r="H19" i="8"/>
  <c r="I18" i="8"/>
  <c r="H18" i="8"/>
  <c r="I17" i="8"/>
  <c r="H17" i="8"/>
  <c r="I15" i="8"/>
  <c r="H15" i="8"/>
  <c r="I14" i="8"/>
  <c r="H14" i="8"/>
  <c r="I12" i="8"/>
  <c r="H12" i="8"/>
  <c r="I11" i="8"/>
  <c r="H11" i="8"/>
  <c r="I10" i="8"/>
  <c r="H10" i="8"/>
  <c r="I16" i="8"/>
  <c r="H97" i="6"/>
  <c r="G97" i="6"/>
  <c r="H95" i="6"/>
  <c r="G95" i="6"/>
  <c r="H94" i="6"/>
  <c r="G94" i="6"/>
  <c r="H91" i="6"/>
  <c r="G91" i="6"/>
  <c r="H90" i="6"/>
  <c r="G90" i="6"/>
  <c r="H86" i="6"/>
  <c r="G86" i="6"/>
  <c r="H85" i="6"/>
  <c r="G85" i="6"/>
  <c r="H78" i="6"/>
  <c r="G78" i="6"/>
  <c r="I13" i="8" l="1"/>
  <c r="I23" i="8" s="1"/>
  <c r="I21" i="8" a="1"/>
  <c r="I21" i="8" s="1"/>
  <c r="I25" i="8" s="1"/>
  <c r="H21" i="8" a="1"/>
  <c r="H21" i="8" s="1"/>
  <c r="H25" i="8" s="1"/>
  <c r="H16" i="8"/>
  <c r="H13" i="8"/>
  <c r="H23" i="8" l="1"/>
  <c r="E27" i="8" s="1"/>
  <c r="G66" i="6"/>
  <c r="G57" i="6"/>
  <c r="G44" i="6"/>
  <c r="G33" i="6"/>
  <c r="G26" i="6"/>
  <c r="G37" i="6" s="1"/>
  <c r="G38" i="6" s="1"/>
  <c r="G17" i="6"/>
  <c r="G58" i="6" l="1"/>
  <c r="G59" i="6" a="1"/>
  <c r="G59" i="6" s="1"/>
  <c r="H12" i="4"/>
  <c r="H66" i="6"/>
  <c r="H57" i="6"/>
  <c r="H44" i="6"/>
  <c r="H33" i="6"/>
  <c r="H26" i="6"/>
  <c r="H17" i="6"/>
  <c r="H58" i="6" l="1"/>
  <c r="H37" i="6"/>
  <c r="H38" i="6" s="1"/>
  <c r="G36" i="1"/>
  <c r="G42" i="1" s="1"/>
  <c r="G28" i="1"/>
  <c r="G13" i="1"/>
  <c r="G44" i="1" s="1"/>
  <c r="H59" i="6" l="1" a="1"/>
  <c r="H59" i="6" s="1"/>
  <c r="H13" i="4"/>
  <c r="H19" i="4" l="1"/>
  <c r="H20" i="4"/>
  <c r="H18" i="4"/>
  <c r="E21" i="4" s="1"/>
  <c r="E15" i="4"/>
  <c r="E24" i="4" l="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<sst xmlns="http://schemas.openxmlformats.org/spreadsheetml/2006/main" count="265" uniqueCount="177">
  <si>
    <t>Pentru a fi eligibil, solicitantul trebuie să nu se încadreze în categoria întreprinderilor în dificultate.</t>
  </si>
  <si>
    <t>Verificarea de la pct. 1) se face în mod automat, în baza informațiilor introduse deja. Verificarea de la pct. 1) nu este aplicabilă întreprinderilor ce au mai puțin de 3 ani de la înființare.
Punctele 2) și 3) de mai jos fac obiectul Declarației de eligibilitate, pe propria răspundere.</t>
  </si>
  <si>
    <t>O întreprindere este considerată a fi în dificultate dacă este îndeplinită cel puțin una dintre următoarele condiții*:</t>
  </si>
  <si>
    <t>1)</t>
  </si>
  <si>
    <t>i)</t>
  </si>
  <si>
    <t>Se calculează Rezultatul total acumulat al solicitantului</t>
  </si>
  <si>
    <t>Rezultatul reportat</t>
  </si>
  <si>
    <t>Rezultatul exercitiului financiar</t>
  </si>
  <si>
    <t>Rezultatul total acumulat</t>
  </si>
  <si>
    <t>Rezultat:</t>
  </si>
  <si>
    <t>ii)</t>
  </si>
  <si>
    <t>Capital social subscris si varsat</t>
  </si>
  <si>
    <t>Rezerve</t>
  </si>
  <si>
    <t>iii)</t>
  </si>
  <si>
    <t>Dacă valoarea rezultată negativă reprezintă cel mult 50% din Capital social subscris si vărsat, atunci solicitantul nu se încadrează în categoria întreprinderilor în dificultate.</t>
  </si>
  <si>
    <t>2)</t>
  </si>
  <si>
    <t>Atunci când întreprinderea face obiectul unei proceduri colective de insolvență sau îndeplinește criteriile prevăzute de legislația națională pentru inițierea unei proceduri colective de insolvență la cererea creditorilor săi.</t>
  </si>
  <si>
    <t>3)</t>
  </si>
  <si>
    <t>Atunci când întreprinderea a primit ajutor pentru salvare și nu a rambursat încă împrumutul sau nu a încetat garanția sau a primit ajutoare pentru restructurare și face încă obiectul unui plan de restructurare.</t>
  </si>
  <si>
    <t>*) În conformitate  cu prevederile Regulamentului (UE) nr. 651/2014 al Comisiei din 17 iunie 2014 de declarare a anumitor categorii de ajutoare compatibile cu piața internă în aplicarea articolelor 107 și 108 din tratat</t>
  </si>
  <si>
    <t>A. ACTIVE IMOBILIZATE</t>
  </si>
  <si>
    <t>I. Imobilizari corporale</t>
  </si>
  <si>
    <t>(+)</t>
  </si>
  <si>
    <t>II. Imobilizari necorporale</t>
  </si>
  <si>
    <t>III. Imobilizari financiare</t>
  </si>
  <si>
    <t>TOTAL ACTIVE IMOBILIZATE</t>
  </si>
  <si>
    <t>B. ACTIVE CIRCULANTE</t>
  </si>
  <si>
    <t>I. Stocuri</t>
  </si>
  <si>
    <t>II. Creante</t>
  </si>
  <si>
    <t>III. Investitii pe termen scurt</t>
  </si>
  <si>
    <t>IV. Casa si conturi la banci</t>
  </si>
  <si>
    <t>TOTAL ACTIVE CIRCULANTE</t>
  </si>
  <si>
    <t>C. CHELTUIELI IN AVANS</t>
  </si>
  <si>
    <t>D. DATORII CARE TREBUIE PLATITE INTR-O PERIOADA DE PANA LA UN AN</t>
  </si>
  <si>
    <t>E. DATORII CARE TREBUIE PLATITE INTR-O PERIOADA MAI MARE DE UN AN</t>
  </si>
  <si>
    <t>F. PROVIZIOANE</t>
  </si>
  <si>
    <t>I. VENITURI IN AVANS</t>
  </si>
  <si>
    <t>1. Subventii pentru investitii</t>
  </si>
  <si>
    <t>2. Venituri inregistrate in avans</t>
  </si>
  <si>
    <t>3. Venituri in avans aferente activelor primite prin transfer de la clienti</t>
  </si>
  <si>
    <t>TOTAL VENITURI IN AVANS</t>
  </si>
  <si>
    <t>J. CAPITAL SI REZERVE</t>
  </si>
  <si>
    <t>I. Capital</t>
  </si>
  <si>
    <t>(+) / (-)</t>
  </si>
  <si>
    <t>(-)</t>
  </si>
  <si>
    <t>TOTAL CAPITALURI PROPRII</t>
  </si>
  <si>
    <t>CHECK</t>
  </si>
  <si>
    <t>N</t>
  </si>
  <si>
    <t>Rezerve din reevaluare</t>
  </si>
  <si>
    <t>- simbolurile (+) sau (-) din fata unor randuri indica semnul cu care trebuie introdusa suma in tabel.</t>
  </si>
  <si>
    <t>REGULI DE COMPLETARE</t>
  </si>
  <si>
    <t xml:space="preserve">- Macheta financiara este securizata, astfel ca Solicitantul poate introduce valori doar in celulele predefinite, marcate cu culoarea  galbena </t>
  </si>
  <si>
    <t>II. Rezerve din reevaluare</t>
  </si>
  <si>
    <t>III. Rezerve</t>
  </si>
  <si>
    <t>VI. Excedentul/profitul sau deficitul/pierderea exercitiului financiar</t>
  </si>
  <si>
    <t>V. Rezultatul reportat reprezentând excedentul/profitul sau deficitul/pierderea reportat(a)</t>
  </si>
  <si>
    <t>VII. Repartizarea excedentului/profitului</t>
  </si>
  <si>
    <t xml:space="preserve">A. ACTIVE </t>
  </si>
  <si>
    <t>BILANT (cod 01)</t>
  </si>
  <si>
    <t>BILANT (cod 10)</t>
  </si>
  <si>
    <t>ACTIVE NECURENTE</t>
  </si>
  <si>
    <t>Active fixe corporale</t>
  </si>
  <si>
    <t>Instalaţii tehnice, mijloace de transport, animale, plantaţii, mobilier, aparatură birotică şi alte active corporal</t>
  </si>
  <si>
    <t xml:space="preserve">Terenuri şi clădiri </t>
  </si>
  <si>
    <t>Alte active nefinanciare</t>
  </si>
  <si>
    <t>Active financiare necurente (investiţii pe termen lung) peste un an</t>
  </si>
  <si>
    <t>Creanțe necurente – sume ce urmează a fi încasate după o perioadă mai mare de un an</t>
  </si>
  <si>
    <t>TOTAL ACTIVE NECURENTE</t>
  </si>
  <si>
    <t>ACTIVE CURENTE</t>
  </si>
  <si>
    <t>TOTAL ACTIVE CURENTE</t>
  </si>
  <si>
    <t>Stocuri</t>
  </si>
  <si>
    <t>Creanţe curente – sume ce urmează a fi încasate într-o perioadă mai mică de un an</t>
  </si>
  <si>
    <t>Creanţe din operaţiuni comerciale, avansuri şi alte decontări</t>
  </si>
  <si>
    <t>Creanţe comerciale şi avansuri</t>
  </si>
  <si>
    <t>Creanţe bugetare</t>
  </si>
  <si>
    <t>Creanţe  din operaţiuni cu fonduri externe nerambursabile şi fonduri de la buget</t>
  </si>
  <si>
    <t>Împrumuturi pe termen scurt acordate</t>
  </si>
  <si>
    <t>Total creante curente</t>
  </si>
  <si>
    <t>Investiţii pe termen scurt</t>
  </si>
  <si>
    <t>Conturi la trezorerii şi instituţii de credit</t>
  </si>
  <si>
    <t>Conturi la trezorerie, casa în lei</t>
  </si>
  <si>
    <t>Conturi la instituţii de credit, BNR, casă în valută</t>
  </si>
  <si>
    <t>Dobândă de încasat,  avansuri de trezoreri</t>
  </si>
  <si>
    <t>Total disponibilităţi şi alte valori</t>
  </si>
  <si>
    <t>Conturi de disponibilităţi ale Trezoreriei Centrale şi ale trezoreriilor teritoriale</t>
  </si>
  <si>
    <t>Dobândă de încasat, alte valori, avansuri de trezorerie</t>
  </si>
  <si>
    <t>Cheltuieli în avans</t>
  </si>
  <si>
    <t xml:space="preserve">TOTAL ACTIVE </t>
  </si>
  <si>
    <t>B. DATORII</t>
  </si>
  <si>
    <t>DATORII NECURENTE</t>
  </si>
  <si>
    <t>Sume necurente- sume ce urmează a fi  plătite după o perioadă mai mare de un an</t>
  </si>
  <si>
    <t>Împrumuturi pe termen lung</t>
  </si>
  <si>
    <t>Provizioane</t>
  </si>
  <si>
    <t>TOTAL DATORII NECURENTE</t>
  </si>
  <si>
    <t>DATORII CURENTE</t>
  </si>
  <si>
    <t>Datorii comerciale, avansuri şi alte decontări</t>
  </si>
  <si>
    <t>Datorii comerciale şi avansuri</t>
  </si>
  <si>
    <t>Datorii către bugete</t>
  </si>
  <si>
    <t>Sume datorate bugetului din Fonduri externe nerambursabile</t>
  </si>
  <si>
    <t>Datorii din operaţiuni cu Fonduri externe nerambursabile şi fonduri de la buget, alte datorii către alte organisme internaţionale</t>
  </si>
  <si>
    <t>Împrumuturi pe termen scurt - sume ce urmează a fi  plătite într-o perioadă de până la  un an</t>
  </si>
  <si>
    <t>Împrumuturi pe termen lung – sume ce urmează a fi  plătite în cursul exerciţiului curent</t>
  </si>
  <si>
    <t>Salariile angajaţilor</t>
  </si>
  <si>
    <t>Alte drepturi cuvenite  altor categorii de persoane (pensii, indemnizaţii de şomaj, burse)</t>
  </si>
  <si>
    <t>Venituri în avans</t>
  </si>
  <si>
    <t>TOTAL DATORII CURENTE</t>
  </si>
  <si>
    <t>TOTAL DATORII</t>
  </si>
  <si>
    <t>ACTIVE NETE = TOTAL ACTIVE  – TOTAL DATORII = CAPITALURI PROPRII</t>
  </si>
  <si>
    <t>B. CAPITALURI PROPRII</t>
  </si>
  <si>
    <t>Rezerve, fonduri</t>
  </si>
  <si>
    <t>Rezultatul reportat (sold creditor)</t>
  </si>
  <si>
    <t>Rezultatul reportat (sold debitor)</t>
  </si>
  <si>
    <t>Rezultatul patrimonial al exercitiului (sold creditor)</t>
  </si>
  <si>
    <t>Rezultatul patrimonial al exercitiului (sold debitor)</t>
  </si>
  <si>
    <t>Fondul Social al membrilor CAR</t>
  </si>
  <si>
    <t>Fondul pentru ajutor in caz de deces al membrilor CAR</t>
  </si>
  <si>
    <t>Fondul de rulment al membrilor Asociatiilor de proprietari</t>
  </si>
  <si>
    <t>Alte fonduri privind activitatile fara scop patrimonial</t>
  </si>
  <si>
    <t>Patrimoniul privat</t>
  </si>
  <si>
    <t>CAPITALURI - TOTAL</t>
  </si>
  <si>
    <t>SITUATII FINANCIARE INCHEIATE DE PERSOANELE JURIDICE FARA SCOP PATRIMONIAL</t>
  </si>
  <si>
    <t>N = anul anterior depunerii cererii de finantare</t>
  </si>
  <si>
    <t>SITUATII FINANCIARE INCHEIATE DE INSTITUTII PUBLICE</t>
  </si>
  <si>
    <t>N-1</t>
  </si>
  <si>
    <t>Verificarea de la pct. 1) se face în mod automat, în baza informațiilor introduse deja. 
Punctele 2) și 3) de mai jos fac obiectul Declarației de eligibilitate, pe propria răspundere.</t>
  </si>
  <si>
    <t>În cazul unei întreprinderi care nu este un IMM, atunci când, în ultimii doi ani:
1. raportul datorii/capitaluri proprii al întreprinderii este mai mare de 7,5; și
2. capacitatea de acoperire a dobânzilor calculată pe baza EBITDA se situează sub valoarea 1,0</t>
  </si>
  <si>
    <t>a</t>
  </si>
  <si>
    <t xml:space="preserve">Rezultatul reportat </t>
  </si>
  <si>
    <t xml:space="preserve">Rezultatul patrimonial al exercitiului </t>
  </si>
  <si>
    <t>b</t>
  </si>
  <si>
    <t>c</t>
  </si>
  <si>
    <t>A</t>
  </si>
  <si>
    <t>CAPITALURI PROPRII</t>
  </si>
  <si>
    <t>Datorii curente</t>
  </si>
  <si>
    <t>Datorii necurente</t>
  </si>
  <si>
    <t>B</t>
  </si>
  <si>
    <t>DATORII TOTALE</t>
  </si>
  <si>
    <t>CONT DE REZULTAT PATRIMONIAL (cod 02)</t>
  </si>
  <si>
    <t>I. VENITURI OPERATIONALE</t>
  </si>
  <si>
    <t>Venituri din impozite, taxe, contribuţii de asigurări şi alte venituri ale bugetelor</t>
  </si>
  <si>
    <t>Venituri din activităţi economice</t>
  </si>
  <si>
    <t>Finantări, subvenţii, transferuri</t>
  </si>
  <si>
    <t>Alte venituri operaţionale</t>
  </si>
  <si>
    <t>TOTAL VENITURI OPERATIONALE</t>
  </si>
  <si>
    <t>II. CHELTUIELI OPERATIONALE</t>
  </si>
  <si>
    <t>Salariile şi contribuţiile sociale aferente angajaţilor</t>
  </si>
  <si>
    <t>Subventii şi transferuri</t>
  </si>
  <si>
    <t>Stocuri, consumabile, lucrări şi servicii executate de terţi</t>
  </si>
  <si>
    <t>Cheltuieli de capital, amortizări şi provizioane</t>
  </si>
  <si>
    <t>Alte cheltuieli operaţionale</t>
  </si>
  <si>
    <t>TOTAL CHELTUIELI OPERATIONALE</t>
  </si>
  <si>
    <t xml:space="preserve">III. REZULTATUL DIN ACTIVITATEA OPERAŢIONALĂ </t>
  </si>
  <si>
    <t>IV. VENITURI FINANCIARE</t>
  </si>
  <si>
    <t>VI. REZULTATUL DIN ACTIVITATEA FINANCIARA</t>
  </si>
  <si>
    <t>VII. REZULTATUL DIN ACTIVITATEA CURENTA</t>
  </si>
  <si>
    <t>VIII. VENITURI EXTRAORDINARE</t>
  </si>
  <si>
    <t>IX. CHELTUIELI EXTRAORDINARE</t>
  </si>
  <si>
    <t>X. REZULTATUL DIN ACTIVITATEA EXTRAORDINARA</t>
  </si>
  <si>
    <t>Cheltuieli cu impozitul pe profit</t>
  </si>
  <si>
    <t>XI. REZULTATUL PATRIMONIAL AL EXERCITIULUI (BRUT)</t>
  </si>
  <si>
    <t>V. CHELTUIELI FINANCIARE, din care:</t>
  </si>
  <si>
    <t>Cheltuieli cu dobanzile</t>
  </si>
  <si>
    <t>XII. REZULTATUL PATRIMONIAL AL EXERCITIULUI (NET)</t>
  </si>
  <si>
    <t>Profit net</t>
  </si>
  <si>
    <t>Cheltuieli cu impozitele</t>
  </si>
  <si>
    <t>Cheltuieli cu amortizarea</t>
  </si>
  <si>
    <t>C</t>
  </si>
  <si>
    <t>EBITDA</t>
  </si>
  <si>
    <t>d</t>
  </si>
  <si>
    <t>RAPORTUL DATORII/CAPITALURI PROPRII</t>
  </si>
  <si>
    <t>CAPACITATEA DE ACOPERIRE A DOBANZILOR</t>
  </si>
  <si>
    <t>Cursul Inforeuro din luna publicării ghidului solicitantului</t>
  </si>
  <si>
    <r>
      <t xml:space="preserve">Când mai mult de jumătate din capitalul social subscris a dispărut din cauza pierderilor acumulate.
</t>
    </r>
    <r>
      <rPr>
        <b/>
        <i/>
        <sz val="12"/>
        <rFont val="Times New Roman"/>
        <family val="1"/>
      </rPr>
      <t>(Această situație survine atunci când deducerea pierderilor acumulate din rezerve (și din toate celelalte elemente considerate în general ca făcând parte din fondurile proprii ale societății) conduce la un cuantum cumulat negativ care depășește jumătate din capitalul social subscris)</t>
    </r>
  </si>
  <si>
    <r>
      <t>Dacă Rezultatul total acumulat este negativ (</t>
    </r>
    <r>
      <rPr>
        <b/>
        <sz val="12"/>
        <rFont val="Times New Roman"/>
        <family val="1"/>
      </rPr>
      <t>Pierdere acumulata</t>
    </r>
    <r>
      <rPr>
        <sz val="12"/>
        <color theme="1"/>
        <rFont val="Times New Roman"/>
        <family val="1"/>
      </rPr>
      <t xml:space="preserve">), atunci se calculează </t>
    </r>
    <r>
      <rPr>
        <b/>
        <sz val="12"/>
        <rFont val="Times New Roman"/>
        <family val="1"/>
      </rPr>
      <t xml:space="preserve">Pierderile de capital </t>
    </r>
    <r>
      <rPr>
        <sz val="12"/>
        <color theme="1"/>
        <rFont val="Times New Roman"/>
        <family val="1"/>
      </rPr>
      <t>(Pierderea acumulata + Prime de capital + Rezerve din reevaluare + Rezerve)</t>
    </r>
  </si>
  <si>
    <t>Anexa 9 b- Formular ]ntreprindere în dificultate</t>
  </si>
  <si>
    <r>
      <t>- In vederea stabilirii corectitudinii introducerii valorilor din situatiile financiare, au fost prevazute formule de verificare a unor corelatii. Daca corelatia se verifica, mesajul care apare este "</t>
    </r>
    <r>
      <rPr>
        <b/>
        <sz val="12"/>
        <color rgb="FF00B050"/>
        <rFont val="Times New Roman"/>
        <family val="1"/>
      </rPr>
      <t>OK</t>
    </r>
    <r>
      <rPr>
        <sz val="12"/>
        <color theme="1"/>
        <rFont val="Times New Roman"/>
        <family val="1"/>
      </rPr>
      <t>", iar in situatia in care formula identifica o necorelare, mesajul este</t>
    </r>
  </si>
  <si>
    <r>
      <t>"</t>
    </r>
    <r>
      <rPr>
        <b/>
        <sz val="12"/>
        <color rgb="FFFF0000"/>
        <rFont val="Times New Roman"/>
        <family val="1"/>
      </rPr>
      <t>ERROR</t>
    </r>
    <r>
      <rPr>
        <sz val="12"/>
        <color theme="1"/>
        <rFont val="Times New Roman"/>
        <family val="1"/>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</si>
</sst>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2" x14ac:knownFonts="1">
    <font>
      <sz val="11"/>
      <color theme="1"/>
      <name val="Calibri"/>
      <family val="2"/>
      <charset val="238"/>
      <scheme val="minor"/>
    </font>
    <font>
      <sz val="11"/>
      <color theme="1"/>
      <name val="Calibri"/>
      <family val="2"/>
      <charset val="238"/>
      <scheme val="minor"/>
    </font>
    <font>
      <sz val="11"/>
      <color theme="1"/>
      <name val="Arial Narrow"/>
      <family val="2"/>
    </font>
    <font>
      <sz val="11"/>
      <color theme="1"/>
      <name val="Times New Roman"/>
      <family val="1"/>
    </font>
    <font>
      <b/>
      <sz val="12"/>
      <color theme="1"/>
      <name val="Times New Roman"/>
      <family val="1"/>
    </font>
    <font>
      <sz val="12"/>
      <color theme="1"/>
      <name val="Times New Roman"/>
      <family val="1"/>
    </font>
    <font>
      <b/>
      <sz val="12"/>
      <name val="Times New Roman"/>
      <family val="1"/>
    </font>
    <font>
      <b/>
      <i/>
      <sz val="12"/>
      <name val="Times New Roman"/>
      <family val="1"/>
    </font>
    <font>
      <b/>
      <sz val="11"/>
      <name val="Times New Roman"/>
      <family val="1"/>
    </font>
    <font>
      <i/>
      <sz val="12"/>
      <color theme="1"/>
      <name val="Times New Roman"/>
      <family val="1"/>
    </font>
    <font>
      <b/>
      <sz val="12"/>
      <color rgb="FF00B050"/>
      <name val="Times New Roman"/>
      <family val="1"/>
    </font>
    <font>
      <b/>
      <sz val="12"/>
      <color rgb="FFFF0000"/>
      <name val="Times New Roman"/>
      <family val="1"/>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rgb="FFFFFFCC"/>
        <bgColor indexed="64"/>
      </patternFill>
    </fill>
  </fills>
  <borders count="3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slantDashDot">
        <color indexed="64"/>
      </left>
      <right style="slantDashDot">
        <color indexed="64"/>
      </right>
      <top style="slantDashDot">
        <color indexed="64"/>
      </top>
      <bottom style="slantDashDot">
        <color indexed="64"/>
      </bottom>
      <diagonal/>
    </border>
    <border>
      <left style="slantDashDot">
        <color indexed="64"/>
      </left>
      <right/>
      <top style="slantDashDot">
        <color indexed="64"/>
      </top>
      <bottom style="slantDashDot">
        <color indexed="64"/>
      </bottom>
      <diagonal/>
    </border>
    <border>
      <left/>
      <right/>
      <top style="slantDashDot">
        <color indexed="64"/>
      </top>
      <bottom style="slantDashDot">
        <color indexed="64"/>
      </bottom>
      <diagonal/>
    </border>
    <border>
      <left/>
      <right style="thin">
        <color indexed="64"/>
      </right>
      <top style="slantDashDot">
        <color indexed="64"/>
      </top>
      <bottom style="slantDashDot">
        <color indexed="64"/>
      </bottom>
      <diagonal/>
    </border>
    <border>
      <left style="slantDashDot">
        <color indexed="64"/>
      </left>
      <right style="thin">
        <color indexed="64"/>
      </right>
      <top style="slantDashDot">
        <color indexed="64"/>
      </top>
      <bottom style="slantDashDot">
        <color indexed="64"/>
      </bottom>
      <diagonal/>
    </border>
    <border>
      <left style="thin">
        <color indexed="64"/>
      </left>
      <right style="thin">
        <color indexed="64"/>
      </right>
      <top style="slantDashDot">
        <color indexed="64"/>
      </top>
      <bottom style="slantDashDot">
        <color indexed="64"/>
      </bottom>
      <diagonal/>
    </border>
    <border>
      <left style="thin">
        <color indexed="64"/>
      </left>
      <right style="slantDashDot">
        <color indexed="64"/>
      </right>
      <top style="slantDashDot">
        <color indexed="64"/>
      </top>
      <bottom style="slantDashDot">
        <color indexed="64"/>
      </bottom>
      <diagonal/>
    </border>
    <border>
      <left/>
      <right/>
      <top/>
      <bottom style="mediumDashDotDot">
        <color indexed="64"/>
      </bottom>
      <diagonal/>
    </border>
    <border>
      <left/>
      <right style="thin">
        <color indexed="64"/>
      </right>
      <top/>
      <bottom style="mediumDashDotDot">
        <color indexed="64"/>
      </bottom>
      <diagonal/>
    </border>
    <border>
      <left style="mediumDashDotDot">
        <color indexed="64"/>
      </left>
      <right style="mediumDashDotDot">
        <color indexed="64"/>
      </right>
      <top style="mediumDashDotDot">
        <color indexed="64"/>
      </top>
      <bottom style="mediumDashDotDot">
        <color indexed="64"/>
      </bottom>
      <diagonal/>
    </border>
    <border>
      <left style="mediumDashDotDot">
        <color indexed="64"/>
      </left>
      <right/>
      <top style="mediumDashDotDot">
        <color indexed="64"/>
      </top>
      <bottom style="mediumDashDotDot">
        <color indexed="64"/>
      </bottom>
      <diagonal/>
    </border>
    <border>
      <left/>
      <right/>
      <top style="mediumDashDotDot">
        <color indexed="64"/>
      </top>
      <bottom style="mediumDashDotDot">
        <color indexed="64"/>
      </bottom>
      <diagonal/>
    </border>
    <border>
      <left/>
      <right style="thin">
        <color indexed="64"/>
      </right>
      <top style="mediumDashDotDot">
        <color indexed="64"/>
      </top>
      <bottom style="mediumDashDotDot">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DashDotDot">
        <color indexed="64"/>
      </right>
      <top style="mediumDashDotDot">
        <color indexed="64"/>
      </top>
      <bottom style="mediumDashDotDot">
        <color indexed="64"/>
      </bottom>
      <diagonal/>
    </border>
  </borders>
  <cellStyleXfs count="2">
    <xf numFmtId="0" fontId="0" fillId="0" borderId="0"/>
    <xf numFmtId="0" fontId="1" fillId="0" borderId="0"/>
  </cellStyleXfs>
  <cellXfs count="121">
    <xf numFmtId="0" fontId="0" fillId="0" borderId="0" xfId="0"/>
    <xf numFmtId="0" fontId="0" fillId="2" borderId="0" xfId="0" applyFill="1"/>
    <xf numFmtId="0" fontId="0" fillId="3" borderId="0" xfId="0" applyFill="1"/>
    <xf numFmtId="0" fontId="2" fillId="3" borderId="0" xfId="0" applyFont="1" applyFill="1"/>
    <xf numFmtId="0" fontId="4" fillId="4" borderId="0" xfId="0" applyFont="1" applyFill="1" applyAlignment="1" applyProtection="1">
      <alignment vertical="center"/>
      <protection locked="0"/>
    </xf>
    <xf numFmtId="0" fontId="4" fillId="4" borderId="0" xfId="0" applyFont="1" applyFill="1" applyProtection="1">
      <protection locked="0"/>
    </xf>
    <xf numFmtId="0" fontId="4" fillId="4" borderId="0" xfId="0" applyFont="1" applyFill="1" applyAlignment="1" applyProtection="1">
      <alignment horizontal="center" vertical="center"/>
      <protection locked="0"/>
    </xf>
    <xf numFmtId="0" fontId="5" fillId="3" borderId="0" xfId="0" applyFont="1" applyFill="1" applyProtection="1"/>
    <xf numFmtId="0" fontId="5" fillId="2" borderId="0" xfId="0" applyFont="1" applyFill="1" applyProtection="1"/>
    <xf numFmtId="0" fontId="5" fillId="2" borderId="0" xfId="0" applyFont="1" applyFill="1" applyAlignment="1" applyProtection="1">
      <alignment horizontal="left" vertical="top" wrapText="1"/>
    </xf>
    <xf numFmtId="0" fontId="5" fillId="2" borderId="0" xfId="0" applyFont="1" applyFill="1" applyAlignment="1" applyProtection="1">
      <alignment vertical="top" wrapText="1"/>
    </xf>
    <xf numFmtId="0" fontId="6" fillId="4" borderId="1" xfId="0" applyFont="1" applyFill="1" applyBorder="1" applyAlignment="1" applyProtection="1">
      <alignment vertical="top" wrapText="1"/>
    </xf>
    <xf numFmtId="0" fontId="6" fillId="2" borderId="4" xfId="0" applyFont="1" applyFill="1" applyBorder="1" applyAlignment="1" applyProtection="1">
      <alignment vertical="top" wrapText="1"/>
    </xf>
    <xf numFmtId="0" fontId="6" fillId="2" borderId="0" xfId="0" applyFont="1" applyFill="1" applyBorder="1" applyAlignment="1" applyProtection="1">
      <alignment horizontal="left" vertical="top" wrapText="1"/>
    </xf>
    <xf numFmtId="0" fontId="6" fillId="2" borderId="5" xfId="0" applyFont="1" applyFill="1" applyBorder="1" applyAlignment="1" applyProtection="1">
      <alignment horizontal="left" vertical="top" wrapText="1"/>
    </xf>
    <xf numFmtId="0" fontId="5" fillId="2" borderId="4" xfId="0" applyFont="1" applyFill="1" applyBorder="1" applyAlignment="1" applyProtection="1">
      <alignment vertical="top" wrapText="1"/>
    </xf>
    <xf numFmtId="3" fontId="5" fillId="2" borderId="5" xfId="0" applyNumberFormat="1" applyFont="1" applyFill="1" applyBorder="1" applyAlignment="1" applyProtection="1">
      <alignment horizontal="right" vertical="center" wrapText="1"/>
    </xf>
    <xf numFmtId="3" fontId="6" fillId="2" borderId="5" xfId="0" applyNumberFormat="1" applyFont="1" applyFill="1" applyBorder="1" applyAlignment="1" applyProtection="1">
      <alignment horizontal="right" vertical="center" wrapText="1"/>
    </xf>
    <xf numFmtId="4" fontId="6" fillId="2" borderId="0" xfId="0" applyNumberFormat="1" applyFont="1" applyFill="1" applyBorder="1" applyAlignment="1" applyProtection="1">
      <alignment horizontal="left" vertical="top" wrapText="1"/>
    </xf>
    <xf numFmtId="4" fontId="6" fillId="2" borderId="5" xfId="0" applyNumberFormat="1" applyFont="1" applyFill="1" applyBorder="1" applyAlignment="1" applyProtection="1">
      <alignment horizontal="right" vertical="center" wrapText="1"/>
    </xf>
    <xf numFmtId="0" fontId="6" fillId="2" borderId="6" xfId="0" applyFont="1" applyFill="1" applyBorder="1" applyAlignment="1" applyProtection="1">
      <alignment horizontal="center" vertical="center" wrapText="1"/>
    </xf>
    <xf numFmtId="0" fontId="6" fillId="2" borderId="0" xfId="0" applyFont="1" applyFill="1" applyBorder="1" applyAlignment="1" applyProtection="1">
      <alignment horizontal="center" vertical="center" wrapText="1"/>
    </xf>
    <xf numFmtId="0" fontId="6" fillId="2" borderId="0" xfId="0" applyFont="1" applyFill="1" applyBorder="1" applyAlignment="1" applyProtection="1">
      <alignment horizontal="center" vertical="top" wrapText="1"/>
    </xf>
    <xf numFmtId="0" fontId="6" fillId="2" borderId="5" xfId="0" applyFont="1" applyFill="1" applyBorder="1" applyAlignment="1" applyProtection="1">
      <alignment horizontal="center" vertical="top" wrapText="1"/>
    </xf>
    <xf numFmtId="4" fontId="6" fillId="2" borderId="0" xfId="0" applyNumberFormat="1" applyFont="1" applyFill="1" applyBorder="1" applyAlignment="1" applyProtection="1">
      <alignment horizontal="left" vertical="center"/>
    </xf>
    <xf numFmtId="4" fontId="6" fillId="2" borderId="5" xfId="0" applyNumberFormat="1" applyFont="1" applyFill="1" applyBorder="1" applyAlignment="1" applyProtection="1">
      <alignment horizontal="center" vertical="center" wrapText="1"/>
    </xf>
    <xf numFmtId="0" fontId="6" fillId="2" borderId="15" xfId="0" applyFont="1" applyFill="1" applyBorder="1" applyAlignment="1" applyProtection="1">
      <alignment horizontal="center" vertical="center" wrapText="1"/>
    </xf>
    <xf numFmtId="0" fontId="5" fillId="2" borderId="19" xfId="0" applyFont="1" applyFill="1" applyBorder="1" applyAlignment="1" applyProtection="1">
      <alignment vertical="top" wrapText="1"/>
    </xf>
    <xf numFmtId="0" fontId="5" fillId="2" borderId="20" xfId="0" applyFont="1" applyFill="1" applyBorder="1" applyAlignment="1" applyProtection="1">
      <alignment vertical="top" wrapText="1"/>
    </xf>
    <xf numFmtId="0" fontId="6" fillId="2" borderId="21" xfId="0" applyFont="1" applyFill="1" applyBorder="1" applyAlignment="1" applyProtection="1">
      <alignment vertical="top" wrapText="1"/>
    </xf>
    <xf numFmtId="0" fontId="6" fillId="2" borderId="22" xfId="0" applyFont="1" applyFill="1" applyBorder="1" applyAlignment="1" applyProtection="1">
      <alignment horizontal="left" vertical="top" wrapText="1"/>
    </xf>
    <xf numFmtId="0" fontId="6" fillId="2" borderId="23" xfId="0" applyFont="1" applyFill="1" applyBorder="1" applyAlignment="1" applyProtection="1">
      <alignment horizontal="left" vertical="top" wrapText="1"/>
    </xf>
    <xf numFmtId="0" fontId="6" fillId="2" borderId="4" xfId="0" applyFont="1" applyFill="1" applyBorder="1" applyAlignment="1" applyProtection="1">
      <alignment horizontal="right" vertical="top" wrapText="1"/>
    </xf>
    <xf numFmtId="0" fontId="5" fillId="2" borderId="4" xfId="0" applyFont="1" applyFill="1" applyBorder="1" applyAlignment="1" applyProtection="1">
      <alignment horizontal="right" vertical="center" wrapText="1"/>
    </xf>
    <xf numFmtId="4" fontId="5" fillId="2" borderId="0" xfId="0" applyNumberFormat="1" applyFont="1" applyFill="1" applyBorder="1" applyAlignment="1" applyProtection="1">
      <alignment vertical="center" wrapText="1"/>
    </xf>
    <xf numFmtId="4" fontId="5" fillId="2" borderId="0" xfId="0" applyNumberFormat="1" applyFont="1" applyFill="1" applyBorder="1" applyAlignment="1" applyProtection="1">
      <alignment vertical="top" wrapText="1"/>
    </xf>
    <xf numFmtId="3" fontId="5" fillId="2" borderId="24" xfId="0" applyNumberFormat="1" applyFont="1" applyFill="1" applyBorder="1" applyAlignment="1" applyProtection="1">
      <alignment vertical="top" wrapText="1"/>
    </xf>
    <xf numFmtId="0" fontId="4" fillId="2" borderId="4" xfId="0" applyFont="1" applyFill="1" applyBorder="1" applyAlignment="1" applyProtection="1">
      <alignment horizontal="right" vertical="center" wrapText="1"/>
    </xf>
    <xf numFmtId="4" fontId="4" fillId="2" borderId="0" xfId="0" applyNumberFormat="1" applyFont="1" applyFill="1" applyBorder="1" applyAlignment="1" applyProtection="1">
      <alignment vertical="center" wrapText="1"/>
    </xf>
    <xf numFmtId="3" fontId="4" fillId="2" borderId="24" xfId="0" applyNumberFormat="1" applyFont="1" applyFill="1" applyBorder="1" applyAlignment="1" applyProtection="1">
      <alignment vertical="top" wrapText="1"/>
    </xf>
    <xf numFmtId="3" fontId="4" fillId="2" borderId="24" xfId="0" applyNumberFormat="1" applyFont="1" applyFill="1" applyBorder="1" applyAlignment="1" applyProtection="1">
      <alignment horizontal="center" vertical="top" wrapText="1"/>
    </xf>
    <xf numFmtId="0" fontId="5" fillId="2" borderId="4" xfId="0" applyFont="1" applyFill="1" applyBorder="1" applyAlignment="1" applyProtection="1">
      <alignment horizontal="right" vertical="top" wrapText="1"/>
    </xf>
    <xf numFmtId="4" fontId="5" fillId="2" borderId="2" xfId="0" applyNumberFormat="1" applyFont="1" applyFill="1" applyBorder="1" applyAlignment="1" applyProtection="1">
      <alignment vertical="top" wrapText="1"/>
    </xf>
    <xf numFmtId="3" fontId="5" fillId="2" borderId="3" xfId="0" applyNumberFormat="1" applyFont="1" applyFill="1" applyBorder="1" applyAlignment="1" applyProtection="1">
      <alignment horizontal="right" vertical="center" wrapText="1"/>
    </xf>
    <xf numFmtId="4" fontId="4" fillId="2" borderId="0" xfId="0" applyNumberFormat="1" applyFont="1" applyFill="1" applyBorder="1" applyAlignment="1" applyProtection="1">
      <alignment horizontal="center" vertical="center" wrapText="1"/>
    </xf>
    <xf numFmtId="4" fontId="4" fillId="2" borderId="24" xfId="0" applyNumberFormat="1" applyFont="1" applyFill="1" applyBorder="1" applyAlignment="1" applyProtection="1">
      <alignment vertical="top" wrapText="1"/>
    </xf>
    <xf numFmtId="4" fontId="6" fillId="2" borderId="22" xfId="0" applyNumberFormat="1" applyFont="1" applyFill="1" applyBorder="1" applyAlignment="1" applyProtection="1">
      <alignment horizontal="left" vertical="top" wrapText="1"/>
    </xf>
    <xf numFmtId="4" fontId="6" fillId="2" borderId="23" xfId="0" applyNumberFormat="1" applyFont="1" applyFill="1" applyBorder="1" applyAlignment="1" applyProtection="1">
      <alignment horizontal="right" vertical="center" wrapText="1"/>
    </xf>
    <xf numFmtId="0" fontId="4" fillId="2" borderId="0" xfId="0" applyFont="1" applyFill="1" applyBorder="1" applyAlignment="1" applyProtection="1">
      <alignment horizontal="center" vertical="center" wrapText="1"/>
    </xf>
    <xf numFmtId="0" fontId="4" fillId="2" borderId="24" xfId="0" applyFont="1" applyFill="1" applyBorder="1" applyAlignment="1" applyProtection="1">
      <alignment vertical="top" wrapText="1"/>
    </xf>
    <xf numFmtId="0" fontId="5" fillId="2" borderId="0" xfId="0" applyFont="1" applyFill="1" applyBorder="1" applyAlignment="1" applyProtection="1">
      <alignment vertical="top" wrapText="1"/>
    </xf>
    <xf numFmtId="0" fontId="5" fillId="2" borderId="23" xfId="0" applyFont="1" applyFill="1" applyBorder="1" applyAlignment="1" applyProtection="1">
      <alignment vertical="top" wrapText="1"/>
    </xf>
    <xf numFmtId="0" fontId="5" fillId="2" borderId="0" xfId="0" applyFont="1" applyFill="1" applyProtection="1">
      <protection locked="0"/>
    </xf>
    <xf numFmtId="0" fontId="5" fillId="3" borderId="0" xfId="0" applyFont="1" applyFill="1" applyProtection="1">
      <protection locked="0"/>
    </xf>
    <xf numFmtId="0" fontId="5" fillId="2" borderId="0" xfId="0" applyFont="1" applyFill="1" applyAlignment="1" applyProtection="1">
      <alignment horizontal="center" vertical="center"/>
      <protection locked="0"/>
    </xf>
    <xf numFmtId="0" fontId="9" fillId="2" borderId="0" xfId="0" applyFont="1" applyFill="1" applyProtection="1">
      <protection locked="0"/>
    </xf>
    <xf numFmtId="0" fontId="4" fillId="2" borderId="24" xfId="0" applyFont="1" applyFill="1" applyBorder="1" applyAlignment="1" applyProtection="1">
      <alignment vertical="center" wrapText="1"/>
      <protection locked="0"/>
    </xf>
    <xf numFmtId="0" fontId="4" fillId="2" borderId="0" xfId="0" applyFont="1" applyFill="1" applyBorder="1" applyAlignment="1" applyProtection="1">
      <alignment horizontal="center" vertical="center"/>
      <protection locked="0"/>
    </xf>
    <xf numFmtId="0" fontId="4" fillId="2" borderId="24" xfId="0" applyFont="1" applyFill="1" applyBorder="1" applyAlignment="1" applyProtection="1">
      <alignment horizontal="center" vertical="center"/>
      <protection locked="0"/>
    </xf>
    <xf numFmtId="0" fontId="5" fillId="2" borderId="0" xfId="0" applyFont="1" applyFill="1" applyAlignment="1" applyProtection="1">
      <alignment vertical="center" wrapText="1"/>
      <protection locked="0"/>
    </xf>
    <xf numFmtId="0" fontId="4" fillId="2" borderId="25" xfId="0" applyFont="1" applyFill="1" applyBorder="1" applyAlignment="1" applyProtection="1">
      <alignment vertical="center" wrapText="1"/>
      <protection locked="0"/>
    </xf>
    <xf numFmtId="3" fontId="5" fillId="2" borderId="25" xfId="0" applyNumberFormat="1" applyFont="1" applyFill="1" applyBorder="1" applyAlignment="1" applyProtection="1">
      <alignment vertical="center"/>
      <protection locked="0"/>
    </xf>
    <xf numFmtId="0" fontId="5" fillId="2" borderId="28" xfId="0" applyFont="1" applyFill="1" applyBorder="1" applyAlignment="1" applyProtection="1">
      <alignment vertical="center" wrapText="1"/>
      <protection locked="0"/>
    </xf>
    <xf numFmtId="3" fontId="5" fillId="2" borderId="28" xfId="0" applyNumberFormat="1" applyFont="1" applyFill="1" applyBorder="1" applyAlignment="1" applyProtection="1">
      <alignment vertical="center"/>
      <protection locked="0"/>
    </xf>
    <xf numFmtId="0" fontId="5" fillId="2" borderId="26" xfId="0" applyFont="1" applyFill="1" applyBorder="1" applyAlignment="1" applyProtection="1">
      <alignment vertical="center" wrapText="1"/>
      <protection locked="0"/>
    </xf>
    <xf numFmtId="3" fontId="5" fillId="5" borderId="26" xfId="0" applyNumberFormat="1" applyFont="1" applyFill="1" applyBorder="1" applyAlignment="1" applyProtection="1">
      <alignment vertical="center"/>
      <protection locked="0"/>
    </xf>
    <xf numFmtId="0" fontId="4" fillId="2" borderId="26" xfId="0" applyFont="1" applyFill="1" applyBorder="1" applyAlignment="1" applyProtection="1">
      <alignment vertical="center" wrapText="1"/>
      <protection locked="0"/>
    </xf>
    <xf numFmtId="3" fontId="4" fillId="2" borderId="26" xfId="0" applyNumberFormat="1" applyFont="1" applyFill="1" applyBorder="1" applyAlignment="1" applyProtection="1">
      <alignment vertical="center"/>
      <protection locked="0"/>
    </xf>
    <xf numFmtId="3" fontId="5" fillId="2" borderId="26" xfId="0" applyNumberFormat="1" applyFont="1" applyFill="1" applyBorder="1" applyAlignment="1" applyProtection="1">
      <alignment vertical="center"/>
      <protection locked="0"/>
    </xf>
    <xf numFmtId="0" fontId="4" fillId="2" borderId="0" xfId="0" applyFont="1" applyFill="1" applyProtection="1">
      <protection locked="0"/>
    </xf>
    <xf numFmtId="0" fontId="4" fillId="2" borderId="0" xfId="0" applyFont="1" applyFill="1" applyAlignment="1" applyProtection="1">
      <alignment horizontal="center" vertical="center"/>
      <protection locked="0"/>
    </xf>
    <xf numFmtId="0" fontId="4" fillId="3" borderId="0" xfId="0" applyFont="1" applyFill="1" applyProtection="1">
      <protection locked="0"/>
    </xf>
    <xf numFmtId="0" fontId="4" fillId="2" borderId="29" xfId="0" applyFont="1" applyFill="1" applyBorder="1" applyAlignment="1" applyProtection="1">
      <alignment vertical="center" wrapText="1"/>
      <protection locked="0"/>
    </xf>
    <xf numFmtId="0" fontId="4" fillId="0" borderId="28" xfId="0" applyFont="1" applyFill="1" applyBorder="1" applyAlignment="1" applyProtection="1">
      <alignment vertical="center" wrapText="1"/>
      <protection locked="0"/>
    </xf>
    <xf numFmtId="3" fontId="4" fillId="2" borderId="26" xfId="0" applyNumberFormat="1" applyFont="1" applyFill="1" applyBorder="1" applyAlignment="1" applyProtection="1">
      <alignment vertical="center"/>
    </xf>
    <xf numFmtId="0" fontId="5" fillId="2" borderId="29" xfId="0" applyFont="1" applyFill="1" applyBorder="1" applyAlignment="1" applyProtection="1">
      <alignment vertical="center" wrapText="1"/>
      <protection locked="0"/>
    </xf>
    <xf numFmtId="3" fontId="5" fillId="5" borderId="28" xfId="0" applyNumberFormat="1" applyFont="1" applyFill="1" applyBorder="1" applyAlignment="1" applyProtection="1">
      <alignment vertical="center"/>
      <protection locked="0"/>
    </xf>
    <xf numFmtId="3" fontId="4" fillId="5" borderId="26" xfId="0" applyNumberFormat="1" applyFont="1" applyFill="1" applyBorder="1" applyAlignment="1" applyProtection="1">
      <alignment vertical="center"/>
      <protection locked="0"/>
    </xf>
    <xf numFmtId="0" fontId="5" fillId="2" borderId="31" xfId="0" applyFont="1" applyFill="1" applyBorder="1" applyAlignment="1" applyProtection="1">
      <alignment horizontal="left" vertical="center" wrapText="1"/>
      <protection locked="0"/>
    </xf>
    <xf numFmtId="0" fontId="5" fillId="2" borderId="25" xfId="0" applyFont="1" applyFill="1" applyBorder="1" applyAlignment="1" applyProtection="1">
      <alignment vertical="center" wrapText="1"/>
      <protection locked="0"/>
    </xf>
    <xf numFmtId="3" fontId="5" fillId="5" borderId="29" xfId="0" applyNumberFormat="1" applyFont="1" applyFill="1" applyBorder="1" applyAlignment="1" applyProtection="1">
      <alignment vertical="center"/>
      <protection locked="0"/>
    </xf>
    <xf numFmtId="3" fontId="4" fillId="2" borderId="24" xfId="0" applyNumberFormat="1" applyFont="1" applyFill="1" applyBorder="1" applyAlignment="1" applyProtection="1">
      <alignment vertical="center"/>
    </xf>
    <xf numFmtId="0" fontId="4" fillId="2" borderId="28" xfId="0" applyFont="1" applyFill="1" applyBorder="1" applyAlignment="1" applyProtection="1">
      <alignment vertical="center" wrapText="1"/>
      <protection locked="0"/>
    </xf>
    <xf numFmtId="3" fontId="4" fillId="2" borderId="27" xfId="0" applyNumberFormat="1" applyFont="1" applyFill="1" applyBorder="1" applyAlignment="1" applyProtection="1">
      <alignment vertical="center"/>
    </xf>
    <xf numFmtId="0" fontId="4" fillId="2" borderId="0" xfId="0" applyFont="1" applyFill="1" applyBorder="1" applyAlignment="1" applyProtection="1">
      <alignment vertical="center" wrapText="1"/>
      <protection locked="0"/>
    </xf>
    <xf numFmtId="3" fontId="4" fillId="2" borderId="0" xfId="0" applyNumberFormat="1" applyFont="1" applyFill="1" applyBorder="1" applyAlignment="1" applyProtection="1">
      <alignment vertical="center"/>
    </xf>
    <xf numFmtId="0" fontId="9" fillId="2" borderId="24" xfId="0" applyFont="1" applyFill="1" applyBorder="1" applyAlignment="1" applyProtection="1">
      <alignment horizontal="center" vertical="center" wrapText="1"/>
      <protection locked="0"/>
    </xf>
    <xf numFmtId="0" fontId="4" fillId="2" borderId="24" xfId="0" applyFont="1" applyFill="1" applyBorder="1" applyAlignment="1" applyProtection="1">
      <alignment horizontal="center"/>
    </xf>
    <xf numFmtId="0" fontId="5" fillId="2" borderId="0" xfId="0" applyFont="1" applyFill="1"/>
    <xf numFmtId="0" fontId="3" fillId="3" borderId="0" xfId="0" applyFont="1" applyFill="1"/>
    <xf numFmtId="0" fontId="5" fillId="2" borderId="0" xfId="0" applyFont="1" applyFill="1" applyAlignment="1" applyProtection="1">
      <alignment horizontal="right" vertical="center"/>
    </xf>
    <xf numFmtId="0" fontId="5" fillId="2" borderId="0" xfId="0" quotePrefix="1" applyFont="1" applyFill="1" applyProtection="1"/>
    <xf numFmtId="0" fontId="5" fillId="2" borderId="0" xfId="0" applyFont="1" applyFill="1" applyBorder="1" applyProtection="1"/>
    <xf numFmtId="0" fontId="5" fillId="5" borderId="24" xfId="0" applyFont="1" applyFill="1" applyBorder="1" applyAlignment="1" applyProtection="1">
      <alignment horizontal="right" vertical="center"/>
    </xf>
    <xf numFmtId="164" fontId="4" fillId="5" borderId="30" xfId="0" applyNumberFormat="1" applyFont="1" applyFill="1" applyBorder="1" applyAlignment="1">
      <alignment horizontal="center"/>
    </xf>
    <xf numFmtId="0" fontId="4" fillId="2" borderId="0" xfId="0" applyFont="1" applyFill="1" applyAlignment="1" applyProtection="1">
      <alignment horizontal="center"/>
    </xf>
    <xf numFmtId="4" fontId="5" fillId="2" borderId="0" xfId="0" applyNumberFormat="1" applyFont="1" applyFill="1" applyBorder="1" applyAlignment="1" applyProtection="1">
      <alignment horizontal="left" vertical="top" wrapText="1"/>
    </xf>
    <xf numFmtId="0" fontId="6" fillId="4" borderId="2" xfId="0" applyFont="1" applyFill="1" applyBorder="1" applyAlignment="1" applyProtection="1">
      <alignment horizontal="left" vertical="top" wrapText="1"/>
    </xf>
    <xf numFmtId="0" fontId="6" fillId="4" borderId="3" xfId="0" applyFont="1" applyFill="1" applyBorder="1" applyAlignment="1" applyProtection="1">
      <alignment horizontal="left" vertical="top" wrapText="1"/>
    </xf>
    <xf numFmtId="0" fontId="5" fillId="2" borderId="0" xfId="0" applyFont="1" applyFill="1" applyAlignment="1" applyProtection="1">
      <alignment horizontal="left" vertical="top" wrapText="1"/>
    </xf>
    <xf numFmtId="4" fontId="6" fillId="2" borderId="10" xfId="0" applyNumberFormat="1" applyFont="1" applyFill="1" applyBorder="1" applyAlignment="1" applyProtection="1">
      <alignment horizontal="center" vertical="center" wrapText="1"/>
    </xf>
    <xf numFmtId="4" fontId="6" fillId="2" borderId="11" xfId="0" applyNumberFormat="1" applyFont="1" applyFill="1" applyBorder="1" applyAlignment="1" applyProtection="1">
      <alignment horizontal="center" vertical="center" wrapText="1"/>
    </xf>
    <xf numFmtId="4" fontId="6" fillId="2" borderId="12" xfId="0" applyNumberFormat="1" applyFont="1" applyFill="1" applyBorder="1" applyAlignment="1" applyProtection="1">
      <alignment horizontal="center" vertical="center" wrapText="1"/>
    </xf>
    <xf numFmtId="0" fontId="5" fillId="2" borderId="13" xfId="0" applyFont="1" applyFill="1" applyBorder="1" applyAlignment="1" applyProtection="1">
      <alignment horizontal="left" vertical="top" wrapText="1"/>
    </xf>
    <xf numFmtId="0" fontId="5" fillId="2" borderId="14" xfId="0" applyFont="1" applyFill="1" applyBorder="1" applyAlignment="1" applyProtection="1">
      <alignment horizontal="left" vertical="top" wrapText="1"/>
    </xf>
    <xf numFmtId="0" fontId="6" fillId="2" borderId="16" xfId="0" applyFont="1" applyFill="1" applyBorder="1" applyAlignment="1" applyProtection="1">
      <alignment horizontal="center" vertical="center" wrapText="1"/>
    </xf>
    <xf numFmtId="0" fontId="6" fillId="2" borderId="17" xfId="0" applyFont="1" applyFill="1" applyBorder="1" applyAlignment="1" applyProtection="1">
      <alignment horizontal="center" vertical="center" wrapText="1"/>
    </xf>
    <xf numFmtId="0" fontId="6" fillId="2" borderId="18" xfId="0" applyFont="1" applyFill="1" applyBorder="1" applyAlignment="1" applyProtection="1">
      <alignment horizontal="center" vertical="center" wrapText="1"/>
    </xf>
    <xf numFmtId="4" fontId="6" fillId="2" borderId="0" xfId="0" applyNumberFormat="1" applyFont="1" applyFill="1" applyBorder="1" applyAlignment="1" applyProtection="1">
      <alignment horizontal="left" vertical="top" wrapText="1"/>
    </xf>
    <xf numFmtId="0" fontId="6" fillId="2" borderId="7" xfId="0" applyFont="1" applyFill="1" applyBorder="1" applyAlignment="1" applyProtection="1">
      <alignment horizontal="center" vertical="center" wrapText="1"/>
    </xf>
    <xf numFmtId="0" fontId="6" fillId="2" borderId="8" xfId="0" applyFont="1" applyFill="1" applyBorder="1" applyAlignment="1" applyProtection="1">
      <alignment horizontal="center" vertical="center" wrapText="1"/>
    </xf>
    <xf numFmtId="0" fontId="6" fillId="2" borderId="9" xfId="0" applyFont="1" applyFill="1" applyBorder="1" applyAlignment="1" applyProtection="1">
      <alignment horizontal="center" vertical="center" wrapText="1"/>
    </xf>
    <xf numFmtId="4" fontId="5" fillId="2" borderId="5" xfId="0" applyNumberFormat="1" applyFont="1" applyFill="1" applyBorder="1" applyAlignment="1" applyProtection="1">
      <alignment horizontal="left" vertical="top" wrapText="1"/>
    </xf>
    <xf numFmtId="0" fontId="6" fillId="2" borderId="0" xfId="0" applyFont="1" applyFill="1" applyAlignment="1" applyProtection="1">
      <alignment horizontal="left" vertical="top" wrapText="1"/>
    </xf>
    <xf numFmtId="0" fontId="5" fillId="2" borderId="0" xfId="0" applyFont="1" applyFill="1" applyBorder="1" applyAlignment="1" applyProtection="1">
      <alignment horizontal="left" vertical="top" wrapText="1"/>
    </xf>
    <xf numFmtId="0" fontId="5" fillId="2" borderId="5" xfId="0" applyFont="1" applyFill="1" applyBorder="1" applyAlignment="1" applyProtection="1">
      <alignment horizontal="left" vertical="top" wrapText="1"/>
    </xf>
    <xf numFmtId="0" fontId="8" fillId="4" borderId="2" xfId="0" applyFont="1" applyFill="1" applyBorder="1" applyAlignment="1" applyProtection="1">
      <alignment horizontal="left" vertical="top" wrapText="1"/>
    </xf>
    <xf numFmtId="0" fontId="8" fillId="4" borderId="3" xfId="0" applyFont="1" applyFill="1" applyBorder="1" applyAlignment="1" applyProtection="1">
      <alignment horizontal="left" vertical="top" wrapText="1"/>
    </xf>
    <xf numFmtId="4" fontId="4" fillId="2" borderId="24" xfId="0" applyNumberFormat="1" applyFont="1" applyFill="1" applyBorder="1" applyAlignment="1" applyProtection="1">
      <alignment horizontal="center" vertical="center" wrapText="1"/>
    </xf>
    <xf numFmtId="0" fontId="4" fillId="2" borderId="24" xfId="0" applyFont="1" applyFill="1" applyBorder="1" applyAlignment="1" applyProtection="1">
      <alignment horizontal="center" vertical="center" wrapText="1"/>
    </xf>
    <xf numFmtId="0" fontId="6" fillId="2" borderId="32" xfId="0" applyFont="1" applyFill="1" applyBorder="1" applyAlignment="1" applyProtection="1">
      <alignment horizontal="center" vertical="center" wrapText="1"/>
    </xf>
  </cellXfs>
  <cellStyles count="2">
    <cellStyle name="Normal" xfId="0" builtinId="0"/>
    <cellStyle name="Normal 2" xfId="1"/>
  </cellStyles>
  <dxfs count="7">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ropbox/GHIDURI%20POR%20ADR%20NV/LUCRU/GHID%20523/Macheta%20financiara_calcul%20profit%20din%20exploatare_preda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uni"/>
      <sheetName val="Calcul profit"/>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Y22"/>
  <sheetViews>
    <sheetView workbookViewId="0">
      <selection activeCell="J10" sqref="J10"/>
    </sheetView>
  </sheetViews>
  <sheetFormatPr defaultColWidth="8.85546875" defaultRowHeight="15" x14ac:dyDescent="0.25"/>
  <cols>
    <col min="1" max="1" width="8.85546875" style="2"/>
    <col min="2" max="2" width="5.85546875" style="2" customWidth="1"/>
    <col min="3" max="3" width="14.28515625" style="2" customWidth="1"/>
    <col min="4" max="4" width="13.42578125" style="2" customWidth="1"/>
    <col min="5" max="9" width="8.85546875" style="2"/>
    <col min="10" max="10" width="11.85546875" style="2" bestFit="1" customWidth="1"/>
    <col min="11" max="11" width="8.85546875" style="2"/>
    <col min="12" max="12" width="8.28515625" style="2" customWidth="1"/>
    <col min="13" max="13" width="10.7109375" style="2" customWidth="1"/>
    <col min="14" max="22" width="8.85546875" style="2"/>
    <col min="23" max="23" width="41.85546875" style="2" customWidth="1"/>
    <col min="24" max="16384" width="8.85546875" style="2"/>
  </cols>
  <sheetData>
    <row r="3" spans="2:25" ht="15.75" x14ac:dyDescent="0.25">
      <c r="B3" s="1"/>
      <c r="C3" s="88" t="s">
        <v>174</v>
      </c>
      <c r="D3" s="88"/>
      <c r="E3" s="88"/>
      <c r="F3" s="88"/>
      <c r="G3" s="88"/>
      <c r="H3" s="1"/>
      <c r="I3" s="1"/>
      <c r="J3" s="1"/>
      <c r="K3" s="1"/>
      <c r="L3" s="1"/>
      <c r="M3" s="1"/>
      <c r="N3" s="1"/>
      <c r="O3" s="1"/>
      <c r="P3" s="1"/>
      <c r="Q3" s="1"/>
      <c r="R3" s="1"/>
      <c r="S3" s="1"/>
      <c r="T3" s="1"/>
      <c r="U3" s="1"/>
      <c r="V3" s="1"/>
      <c r="W3" s="1"/>
    </row>
    <row r="4" spans="2:25" ht="15.75" x14ac:dyDescent="0.25">
      <c r="B4" s="95" t="s">
        <v>50</v>
      </c>
      <c r="C4" s="95"/>
      <c r="D4" s="95"/>
      <c r="E4" s="95"/>
      <c r="F4" s="8"/>
      <c r="G4" s="8"/>
      <c r="H4" s="8"/>
      <c r="I4" s="8"/>
      <c r="J4" s="8"/>
      <c r="K4" s="8"/>
      <c r="L4" s="8"/>
      <c r="M4" s="8"/>
      <c r="N4" s="8"/>
      <c r="O4" s="8"/>
      <c r="P4" s="8"/>
      <c r="Q4" s="8"/>
      <c r="R4" s="8"/>
      <c r="S4" s="8"/>
      <c r="T4" s="8"/>
      <c r="U4" s="52"/>
      <c r="V4" s="88"/>
      <c r="W4" s="88"/>
      <c r="X4" s="89"/>
      <c r="Y4" s="89"/>
    </row>
    <row r="5" spans="2:25" ht="15.75" x14ac:dyDescent="0.25">
      <c r="B5" s="90"/>
      <c r="C5" s="91" t="s">
        <v>51</v>
      </c>
      <c r="D5" s="8"/>
      <c r="E5" s="8"/>
      <c r="F5" s="92"/>
      <c r="G5" s="8"/>
      <c r="H5" s="8"/>
      <c r="I5" s="8"/>
      <c r="J5" s="8"/>
      <c r="K5" s="8"/>
      <c r="L5" s="8"/>
      <c r="M5" s="88"/>
      <c r="N5" s="8"/>
      <c r="O5" s="93"/>
      <c r="P5" s="8"/>
      <c r="Q5" s="8"/>
      <c r="R5" s="8"/>
      <c r="S5" s="8"/>
      <c r="T5" s="8"/>
      <c r="U5" s="52"/>
      <c r="V5" s="88"/>
      <c r="W5" s="88"/>
      <c r="X5" s="89"/>
      <c r="Y5" s="89"/>
    </row>
    <row r="6" spans="2:25" ht="15.75" x14ac:dyDescent="0.25">
      <c r="B6" s="90"/>
      <c r="C6" s="91" t="s">
        <v>175</v>
      </c>
      <c r="D6" s="8"/>
      <c r="E6" s="8"/>
      <c r="F6" s="8"/>
      <c r="G6" s="8"/>
      <c r="H6" s="8"/>
      <c r="I6" s="8"/>
      <c r="J6" s="8"/>
      <c r="K6" s="8"/>
      <c r="L6" s="8"/>
      <c r="M6" s="8"/>
      <c r="N6" s="8"/>
      <c r="O6" s="8"/>
      <c r="P6" s="8"/>
      <c r="Q6" s="8"/>
      <c r="R6" s="8"/>
      <c r="S6" s="8"/>
      <c r="T6" s="8"/>
      <c r="U6" s="52"/>
      <c r="V6" s="88"/>
      <c r="W6" s="88"/>
      <c r="X6" s="89"/>
      <c r="Y6" s="89"/>
    </row>
    <row r="7" spans="2:25" ht="15.75" x14ac:dyDescent="0.25">
      <c r="B7" s="90"/>
      <c r="C7" s="8" t="s">
        <v>176</v>
      </c>
      <c r="D7" s="8"/>
      <c r="E7" s="8"/>
      <c r="F7" s="8"/>
      <c r="G7" s="8"/>
      <c r="H7" s="8"/>
      <c r="I7" s="8"/>
      <c r="J7" s="8"/>
      <c r="K7" s="8"/>
      <c r="L7" s="8"/>
      <c r="M7" s="8"/>
      <c r="N7" s="8"/>
      <c r="O7" s="8"/>
      <c r="P7" s="8"/>
      <c r="Q7" s="8"/>
      <c r="R7" s="8"/>
      <c r="S7" s="8"/>
      <c r="T7" s="8"/>
      <c r="U7" s="52"/>
      <c r="V7" s="88"/>
      <c r="W7" s="88"/>
      <c r="X7" s="89"/>
      <c r="Y7" s="89"/>
    </row>
    <row r="8" spans="2:25" ht="15.75" x14ac:dyDescent="0.25">
      <c r="B8" s="90"/>
      <c r="C8" s="91" t="s">
        <v>49</v>
      </c>
      <c r="D8" s="8"/>
      <c r="E8" s="8"/>
      <c r="F8" s="8"/>
      <c r="G8" s="8"/>
      <c r="H8" s="8"/>
      <c r="I8" s="8"/>
      <c r="J8" s="8"/>
      <c r="K8" s="8"/>
      <c r="L8" s="8"/>
      <c r="M8" s="8"/>
      <c r="N8" s="8"/>
      <c r="O8" s="8"/>
      <c r="P8" s="8"/>
      <c r="Q8" s="8"/>
      <c r="R8" s="8"/>
      <c r="S8" s="8"/>
      <c r="T8" s="8"/>
      <c r="U8" s="52"/>
      <c r="V8" s="88"/>
      <c r="W8" s="88"/>
      <c r="X8" s="89"/>
      <c r="Y8" s="89"/>
    </row>
    <row r="9" spans="2:25" s="3" customFormat="1" ht="17.25" thickBot="1" x14ac:dyDescent="0.35">
      <c r="B9" s="88"/>
      <c r="C9" s="88"/>
      <c r="D9" s="88"/>
      <c r="E9" s="88"/>
      <c r="F9" s="88"/>
      <c r="G9" s="88"/>
      <c r="H9" s="88"/>
      <c r="I9" s="88"/>
      <c r="J9" s="88"/>
      <c r="K9" s="88"/>
      <c r="L9" s="88"/>
      <c r="M9" s="88"/>
      <c r="N9" s="88"/>
      <c r="O9" s="88"/>
      <c r="P9" s="88"/>
      <c r="Q9" s="88"/>
      <c r="R9" s="88"/>
      <c r="S9" s="88"/>
      <c r="T9" s="88"/>
      <c r="U9" s="88"/>
      <c r="V9" s="88"/>
      <c r="W9" s="88"/>
      <c r="X9" s="89"/>
      <c r="Y9" s="89"/>
    </row>
    <row r="10" spans="2:25" s="3" customFormat="1" ht="17.25" thickBot="1" x14ac:dyDescent="0.35">
      <c r="B10" s="88"/>
      <c r="C10" s="88" t="s">
        <v>171</v>
      </c>
      <c r="D10" s="88"/>
      <c r="E10" s="88"/>
      <c r="F10" s="88"/>
      <c r="G10" s="88"/>
      <c r="H10" s="88"/>
      <c r="I10" s="88"/>
      <c r="J10" s="94">
        <v>4.9493</v>
      </c>
      <c r="K10" s="88"/>
      <c r="L10" s="88"/>
      <c r="M10" s="88"/>
      <c r="N10" s="88"/>
      <c r="O10" s="88"/>
      <c r="P10" s="88"/>
      <c r="Q10" s="88"/>
      <c r="R10" s="88"/>
      <c r="S10" s="88"/>
      <c r="T10" s="88"/>
      <c r="U10" s="88"/>
      <c r="V10" s="88"/>
      <c r="W10" s="88"/>
      <c r="X10" s="89"/>
      <c r="Y10" s="89"/>
    </row>
    <row r="11" spans="2:25" s="3" customFormat="1" ht="16.5" x14ac:dyDescent="0.3">
      <c r="B11" s="88"/>
      <c r="C11" s="88"/>
      <c r="D11" s="88"/>
      <c r="E11" s="88"/>
      <c r="F11" s="88"/>
      <c r="G11" s="88"/>
      <c r="H11" s="88"/>
      <c r="I11" s="88"/>
      <c r="J11" s="88"/>
      <c r="K11" s="88"/>
      <c r="L11" s="88"/>
      <c r="M11" s="88"/>
      <c r="N11" s="88"/>
      <c r="O11" s="88"/>
      <c r="P11" s="88"/>
      <c r="Q11" s="88"/>
      <c r="R11" s="88"/>
      <c r="S11" s="88"/>
      <c r="T11" s="88"/>
      <c r="U11" s="88"/>
      <c r="V11" s="88"/>
      <c r="W11" s="88"/>
      <c r="X11" s="89"/>
      <c r="Y11" s="89"/>
    </row>
    <row r="12" spans="2:25" s="3" customFormat="1" ht="16.5" x14ac:dyDescent="0.3"/>
    <row r="13" spans="2:25" s="3" customFormat="1" ht="16.5" x14ac:dyDescent="0.3"/>
    <row r="14" spans="2:25" s="3" customFormat="1" ht="16.5" x14ac:dyDescent="0.3"/>
    <row r="15" spans="2:25" s="3" customFormat="1" ht="16.5" x14ac:dyDescent="0.3"/>
    <row r="16" spans="2:25" s="3" customFormat="1" ht="16.5" x14ac:dyDescent="0.3"/>
    <row r="17" spans="1:25" s="3" customFormat="1" ht="16.5" x14ac:dyDescent="0.3"/>
    <row r="18" spans="1:25" s="3" customFormat="1" ht="16.5" x14ac:dyDescent="0.3"/>
    <row r="19" spans="1:25" s="3" customFormat="1" ht="16.5" x14ac:dyDescent="0.3"/>
    <row r="20" spans="1:25" s="3" customFormat="1" ht="16.5" x14ac:dyDescent="0.3"/>
    <row r="21" spans="1:25" ht="16.5" x14ac:dyDescent="0.3">
      <c r="A21" s="3"/>
      <c r="B21" s="3"/>
      <c r="C21" s="3"/>
      <c r="D21" s="3"/>
      <c r="E21" s="3"/>
      <c r="F21" s="3"/>
      <c r="G21" s="3"/>
      <c r="H21" s="3"/>
      <c r="I21" s="3"/>
      <c r="J21" s="3"/>
      <c r="K21" s="3"/>
      <c r="L21" s="3"/>
      <c r="M21" s="3"/>
      <c r="N21" s="3"/>
      <c r="O21" s="3"/>
      <c r="P21" s="3"/>
      <c r="Q21" s="3"/>
      <c r="R21" s="3"/>
      <c r="S21" s="3"/>
      <c r="T21" s="3"/>
      <c r="U21" s="3"/>
      <c r="V21" s="3"/>
      <c r="W21" s="3"/>
      <c r="X21" s="3"/>
      <c r="Y21" s="3"/>
    </row>
    <row r="22" spans="1:25" ht="16.5" x14ac:dyDescent="0.3">
      <c r="A22" s="3"/>
      <c r="B22" s="3"/>
      <c r="C22" s="3"/>
      <c r="D22" s="3"/>
      <c r="E22" s="3"/>
      <c r="F22" s="3"/>
      <c r="G22" s="3"/>
      <c r="H22" s="3"/>
      <c r="I22" s="3"/>
      <c r="J22" s="3"/>
      <c r="K22" s="3"/>
      <c r="L22" s="3"/>
      <c r="M22" s="3"/>
      <c r="N22" s="3"/>
      <c r="O22" s="3"/>
      <c r="P22" s="3"/>
      <c r="Q22" s="3"/>
      <c r="R22" s="3"/>
      <c r="S22" s="3"/>
      <c r="T22" s="3"/>
      <c r="U22" s="3"/>
      <c r="V22" s="3"/>
      <c r="W22" s="3"/>
      <c r="X22" s="3"/>
      <c r="Y22" s="3"/>
    </row>
  </sheetData>
  <mergeCells count="1">
    <mergeCell ref="B4:E4"/>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45"/>
  <sheetViews>
    <sheetView workbookViewId="0">
      <selection activeCell="N17" sqref="N17"/>
    </sheetView>
  </sheetViews>
  <sheetFormatPr defaultColWidth="8.85546875" defaultRowHeight="15.75" x14ac:dyDescent="0.25"/>
  <cols>
    <col min="1" max="1" width="8.85546875" style="53"/>
    <col min="2" max="2" width="7" style="53" customWidth="1"/>
    <col min="3" max="3" width="48.140625" style="53" customWidth="1"/>
    <col min="4" max="4" width="4.85546875" style="53" customWidth="1"/>
    <col min="5" max="5" width="8.85546875" style="53"/>
    <col min="6" max="6" width="3.7109375" style="53" customWidth="1"/>
    <col min="7" max="7" width="16.5703125" style="53" customWidth="1"/>
    <col min="8" max="8" width="6.5703125" style="53" customWidth="1"/>
    <col min="9" max="16384" width="8.85546875" style="53"/>
  </cols>
  <sheetData>
    <row r="2" spans="2:8" x14ac:dyDescent="0.25">
      <c r="B2" s="52"/>
      <c r="C2" s="52"/>
      <c r="D2" s="52"/>
      <c r="E2" s="52"/>
      <c r="F2" s="52"/>
      <c r="G2" s="52"/>
      <c r="H2" s="52"/>
    </row>
    <row r="3" spans="2:8" x14ac:dyDescent="0.25">
      <c r="B3" s="52"/>
      <c r="C3" s="4" t="s">
        <v>120</v>
      </c>
      <c r="D3" s="5"/>
      <c r="E3" s="6"/>
      <c r="F3" s="6"/>
      <c r="G3" s="5"/>
      <c r="H3" s="52"/>
    </row>
    <row r="4" spans="2:8" x14ac:dyDescent="0.25">
      <c r="B4" s="52"/>
      <c r="C4" s="52"/>
      <c r="D4" s="52"/>
      <c r="E4" s="54"/>
      <c r="F4" s="54"/>
      <c r="G4" s="52"/>
      <c r="H4" s="52"/>
    </row>
    <row r="5" spans="2:8" x14ac:dyDescent="0.25">
      <c r="B5" s="52"/>
      <c r="C5" s="55" t="s">
        <v>121</v>
      </c>
      <c r="D5" s="52"/>
      <c r="E5" s="54"/>
      <c r="F5" s="54"/>
      <c r="G5" s="52"/>
      <c r="H5" s="52"/>
    </row>
    <row r="6" spans="2:8" x14ac:dyDescent="0.25">
      <c r="B6" s="52"/>
      <c r="C6" s="52"/>
      <c r="D6" s="52"/>
      <c r="E6" s="54"/>
      <c r="F6" s="54"/>
      <c r="G6" s="52"/>
      <c r="H6" s="52"/>
    </row>
    <row r="7" spans="2:8" x14ac:dyDescent="0.25">
      <c r="B7" s="52"/>
      <c r="C7" s="56" t="s">
        <v>59</v>
      </c>
      <c r="D7" s="52"/>
      <c r="E7" s="57"/>
      <c r="F7" s="57"/>
      <c r="G7" s="58" t="s">
        <v>47</v>
      </c>
      <c r="H7" s="52"/>
    </row>
    <row r="8" spans="2:8" x14ac:dyDescent="0.25">
      <c r="B8" s="52"/>
      <c r="C8" s="59"/>
      <c r="D8" s="52"/>
      <c r="E8" s="54"/>
      <c r="F8" s="54"/>
      <c r="G8" s="52"/>
      <c r="H8" s="52"/>
    </row>
    <row r="9" spans="2:8" x14ac:dyDescent="0.25">
      <c r="B9" s="52"/>
      <c r="C9" s="79" t="s">
        <v>20</v>
      </c>
      <c r="D9" s="52"/>
      <c r="E9" s="54"/>
      <c r="F9" s="54"/>
      <c r="G9" s="61"/>
      <c r="H9" s="52"/>
    </row>
    <row r="10" spans="2:8" x14ac:dyDescent="0.25">
      <c r="B10" s="52"/>
      <c r="C10" s="64" t="s">
        <v>21</v>
      </c>
      <c r="D10" s="52"/>
      <c r="E10" s="54" t="s">
        <v>22</v>
      </c>
      <c r="F10" s="54"/>
      <c r="G10" s="65"/>
      <c r="H10" s="52"/>
    </row>
    <row r="11" spans="2:8" x14ac:dyDescent="0.25">
      <c r="B11" s="52"/>
      <c r="C11" s="64" t="s">
        <v>23</v>
      </c>
      <c r="D11" s="52"/>
      <c r="E11" s="54" t="s">
        <v>22</v>
      </c>
      <c r="F11" s="54"/>
      <c r="G11" s="65"/>
      <c r="H11" s="52"/>
    </row>
    <row r="12" spans="2:8" x14ac:dyDescent="0.25">
      <c r="B12" s="52"/>
      <c r="C12" s="75" t="s">
        <v>24</v>
      </c>
      <c r="D12" s="52"/>
      <c r="E12" s="54" t="s">
        <v>22</v>
      </c>
      <c r="F12" s="54"/>
      <c r="G12" s="80"/>
      <c r="H12" s="52"/>
    </row>
    <row r="13" spans="2:8" x14ac:dyDescent="0.25">
      <c r="B13" s="52"/>
      <c r="C13" s="56" t="s">
        <v>25</v>
      </c>
      <c r="D13" s="52"/>
      <c r="E13" s="54"/>
      <c r="F13" s="54"/>
      <c r="G13" s="81">
        <f>SUM(G10:G12)</f>
        <v>0</v>
      </c>
      <c r="H13" s="52"/>
    </row>
    <row r="14" spans="2:8" x14ac:dyDescent="0.25">
      <c r="B14" s="52"/>
      <c r="C14" s="62" t="s">
        <v>26</v>
      </c>
      <c r="D14" s="52"/>
      <c r="E14" s="54"/>
      <c r="F14" s="54"/>
      <c r="G14" s="63"/>
      <c r="H14" s="52"/>
    </row>
    <row r="15" spans="2:8" x14ac:dyDescent="0.25">
      <c r="B15" s="52"/>
      <c r="C15" s="64" t="s">
        <v>27</v>
      </c>
      <c r="D15" s="52"/>
      <c r="E15" s="54" t="s">
        <v>22</v>
      </c>
      <c r="F15" s="54"/>
      <c r="G15" s="65"/>
      <c r="H15" s="52"/>
    </row>
    <row r="16" spans="2:8" x14ac:dyDescent="0.25">
      <c r="B16" s="52"/>
      <c r="C16" s="64" t="s">
        <v>28</v>
      </c>
      <c r="D16" s="52"/>
      <c r="E16" s="54" t="s">
        <v>22</v>
      </c>
      <c r="F16" s="54"/>
      <c r="G16" s="65"/>
      <c r="H16" s="52"/>
    </row>
    <row r="17" spans="2:8" x14ac:dyDescent="0.25">
      <c r="B17" s="52"/>
      <c r="C17" s="64" t="s">
        <v>29</v>
      </c>
      <c r="D17" s="52"/>
      <c r="E17" s="54" t="s">
        <v>22</v>
      </c>
      <c r="F17" s="54"/>
      <c r="G17" s="65"/>
      <c r="H17" s="52"/>
    </row>
    <row r="18" spans="2:8" x14ac:dyDescent="0.25">
      <c r="B18" s="52"/>
      <c r="C18" s="75" t="s">
        <v>30</v>
      </c>
      <c r="D18" s="52"/>
      <c r="E18" s="54" t="s">
        <v>22</v>
      </c>
      <c r="F18" s="54"/>
      <c r="G18" s="80"/>
      <c r="H18" s="52"/>
    </row>
    <row r="19" spans="2:8" x14ac:dyDescent="0.25">
      <c r="B19" s="52"/>
      <c r="C19" s="56" t="s">
        <v>31</v>
      </c>
      <c r="D19" s="52"/>
      <c r="E19" s="54"/>
      <c r="F19" s="54"/>
      <c r="G19" s="81">
        <f>SUM(G15:G18)</f>
        <v>0</v>
      </c>
      <c r="H19" s="52"/>
    </row>
    <row r="20" spans="2:8" x14ac:dyDescent="0.25">
      <c r="B20" s="52"/>
      <c r="C20" s="82" t="s">
        <v>32</v>
      </c>
      <c r="D20" s="52"/>
      <c r="E20" s="54" t="s">
        <v>22</v>
      </c>
      <c r="F20" s="54"/>
      <c r="G20" s="76"/>
      <c r="H20" s="52"/>
    </row>
    <row r="21" spans="2:8" ht="31.5" x14ac:dyDescent="0.25">
      <c r="B21" s="52"/>
      <c r="C21" s="66" t="s">
        <v>33</v>
      </c>
      <c r="D21" s="52"/>
      <c r="E21" s="54" t="s">
        <v>22</v>
      </c>
      <c r="F21" s="54"/>
      <c r="G21" s="65"/>
      <c r="H21" s="52"/>
    </row>
    <row r="22" spans="2:8" ht="31.5" x14ac:dyDescent="0.25">
      <c r="B22" s="52"/>
      <c r="C22" s="66" t="s">
        <v>34</v>
      </c>
      <c r="D22" s="52"/>
      <c r="E22" s="54" t="s">
        <v>22</v>
      </c>
      <c r="F22" s="54"/>
      <c r="G22" s="65"/>
      <c r="H22" s="52"/>
    </row>
    <row r="23" spans="2:8" x14ac:dyDescent="0.25">
      <c r="B23" s="52"/>
      <c r="C23" s="66" t="s">
        <v>35</v>
      </c>
      <c r="D23" s="52"/>
      <c r="E23" s="54" t="s">
        <v>22</v>
      </c>
      <c r="F23" s="54"/>
      <c r="G23" s="65"/>
      <c r="H23" s="52"/>
    </row>
    <row r="24" spans="2:8" x14ac:dyDescent="0.25">
      <c r="B24" s="52"/>
      <c r="C24" s="64" t="s">
        <v>36</v>
      </c>
      <c r="D24" s="52"/>
      <c r="E24" s="54"/>
      <c r="F24" s="54"/>
      <c r="G24" s="68"/>
      <c r="H24" s="52"/>
    </row>
    <row r="25" spans="2:8" x14ac:dyDescent="0.25">
      <c r="B25" s="52"/>
      <c r="C25" s="64" t="s">
        <v>37</v>
      </c>
      <c r="D25" s="52"/>
      <c r="E25" s="54" t="s">
        <v>22</v>
      </c>
      <c r="F25" s="54"/>
      <c r="G25" s="65"/>
      <c r="H25" s="52"/>
    </row>
    <row r="26" spans="2:8" x14ac:dyDescent="0.25">
      <c r="B26" s="52"/>
      <c r="C26" s="64" t="s">
        <v>38</v>
      </c>
      <c r="D26" s="52"/>
      <c r="E26" s="54" t="s">
        <v>22</v>
      </c>
      <c r="F26" s="54"/>
      <c r="G26" s="65"/>
      <c r="H26" s="52"/>
    </row>
    <row r="27" spans="2:8" ht="31.5" x14ac:dyDescent="0.25">
      <c r="B27" s="52"/>
      <c r="C27" s="64" t="s">
        <v>39</v>
      </c>
      <c r="D27" s="52"/>
      <c r="E27" s="54" t="s">
        <v>22</v>
      </c>
      <c r="F27" s="54"/>
      <c r="G27" s="65"/>
      <c r="H27" s="52"/>
    </row>
    <row r="28" spans="2:8" x14ac:dyDescent="0.25">
      <c r="B28" s="52"/>
      <c r="C28" s="66" t="s">
        <v>40</v>
      </c>
      <c r="D28" s="69"/>
      <c r="E28" s="54"/>
      <c r="F28" s="54"/>
      <c r="G28" s="74">
        <f>SUM(G25:G27)</f>
        <v>0</v>
      </c>
      <c r="H28" s="52"/>
    </row>
    <row r="29" spans="2:8" x14ac:dyDescent="0.25">
      <c r="B29" s="52"/>
      <c r="C29" s="66" t="s">
        <v>41</v>
      </c>
      <c r="D29" s="52"/>
      <c r="E29" s="54"/>
      <c r="F29" s="54"/>
      <c r="G29" s="68"/>
      <c r="H29" s="52"/>
    </row>
    <row r="30" spans="2:8" x14ac:dyDescent="0.25">
      <c r="B30" s="52"/>
      <c r="C30" s="64" t="s">
        <v>42</v>
      </c>
      <c r="D30" s="52"/>
      <c r="E30" s="54" t="s">
        <v>22</v>
      </c>
      <c r="F30" s="54"/>
      <c r="G30" s="65"/>
      <c r="H30" s="52"/>
    </row>
    <row r="31" spans="2:8" x14ac:dyDescent="0.25">
      <c r="B31" s="52"/>
      <c r="C31" s="64" t="s">
        <v>52</v>
      </c>
      <c r="D31" s="52"/>
      <c r="E31" s="54" t="s">
        <v>22</v>
      </c>
      <c r="F31" s="54"/>
      <c r="G31" s="65"/>
      <c r="H31" s="52"/>
    </row>
    <row r="32" spans="2:8" x14ac:dyDescent="0.25">
      <c r="B32" s="52"/>
      <c r="C32" s="64" t="s">
        <v>53</v>
      </c>
      <c r="D32" s="52"/>
      <c r="E32" s="54" t="s">
        <v>22</v>
      </c>
      <c r="F32" s="54"/>
      <c r="G32" s="65"/>
      <c r="H32" s="52"/>
    </row>
    <row r="33" spans="2:8" ht="31.5" x14ac:dyDescent="0.25">
      <c r="B33" s="52"/>
      <c r="C33" s="64" t="s">
        <v>55</v>
      </c>
      <c r="D33" s="52"/>
      <c r="E33" s="54" t="s">
        <v>43</v>
      </c>
      <c r="F33" s="54"/>
      <c r="G33" s="65"/>
      <c r="H33" s="52"/>
    </row>
    <row r="34" spans="2:8" ht="31.5" x14ac:dyDescent="0.25">
      <c r="B34" s="52"/>
      <c r="C34" s="64" t="s">
        <v>54</v>
      </c>
      <c r="D34" s="52"/>
      <c r="E34" s="54" t="s">
        <v>43</v>
      </c>
      <c r="F34" s="54"/>
      <c r="G34" s="65"/>
      <c r="H34" s="52"/>
    </row>
    <row r="35" spans="2:8" x14ac:dyDescent="0.25">
      <c r="B35" s="52"/>
      <c r="C35" s="75" t="s">
        <v>56</v>
      </c>
      <c r="D35" s="52"/>
      <c r="E35" s="54" t="s">
        <v>44</v>
      </c>
      <c r="F35" s="54"/>
      <c r="G35" s="65"/>
      <c r="H35" s="52"/>
    </row>
    <row r="36" spans="2:8" x14ac:dyDescent="0.25">
      <c r="B36" s="52"/>
      <c r="C36" s="56" t="s">
        <v>45</v>
      </c>
      <c r="D36" s="52"/>
      <c r="E36" s="54"/>
      <c r="F36" s="54"/>
      <c r="G36" s="83">
        <f>SUM(G30:G35)</f>
        <v>0</v>
      </c>
      <c r="H36" s="52"/>
    </row>
    <row r="37" spans="2:8" x14ac:dyDescent="0.25">
      <c r="B37" s="52"/>
      <c r="C37" s="64" t="s">
        <v>114</v>
      </c>
      <c r="D37" s="52"/>
      <c r="E37" s="54" t="s">
        <v>22</v>
      </c>
      <c r="F37" s="54"/>
      <c r="G37" s="65"/>
      <c r="H37" s="52"/>
    </row>
    <row r="38" spans="2:8" ht="31.5" x14ac:dyDescent="0.25">
      <c r="B38" s="52"/>
      <c r="C38" s="64" t="s">
        <v>115</v>
      </c>
      <c r="D38" s="52"/>
      <c r="E38" s="54" t="s">
        <v>22</v>
      </c>
      <c r="F38" s="54"/>
      <c r="G38" s="65"/>
      <c r="H38" s="52"/>
    </row>
    <row r="39" spans="2:8" ht="31.5" x14ac:dyDescent="0.25">
      <c r="B39" s="52"/>
      <c r="C39" s="64" t="s">
        <v>116</v>
      </c>
      <c r="D39" s="52"/>
      <c r="E39" s="54" t="s">
        <v>22</v>
      </c>
      <c r="F39" s="54"/>
      <c r="G39" s="65"/>
      <c r="H39" s="52"/>
    </row>
    <row r="40" spans="2:8" x14ac:dyDescent="0.25">
      <c r="B40" s="52"/>
      <c r="C40" s="64" t="s">
        <v>117</v>
      </c>
      <c r="D40" s="52"/>
      <c r="E40" s="54" t="s">
        <v>22</v>
      </c>
      <c r="F40" s="54"/>
      <c r="G40" s="65"/>
      <c r="H40" s="52"/>
    </row>
    <row r="41" spans="2:8" x14ac:dyDescent="0.25">
      <c r="B41" s="52"/>
      <c r="C41" s="64" t="s">
        <v>118</v>
      </c>
      <c r="D41" s="52"/>
      <c r="E41" s="54" t="s">
        <v>22</v>
      </c>
      <c r="F41" s="54"/>
      <c r="G41" s="80"/>
      <c r="H41" s="52"/>
    </row>
    <row r="42" spans="2:8" x14ac:dyDescent="0.25">
      <c r="B42" s="52"/>
      <c r="C42" s="56" t="s">
        <v>119</v>
      </c>
      <c r="D42" s="52"/>
      <c r="E42" s="54"/>
      <c r="F42" s="54"/>
      <c r="G42" s="81">
        <f>SUM(G36:G41)</f>
        <v>0</v>
      </c>
      <c r="H42" s="52"/>
    </row>
    <row r="43" spans="2:8" x14ac:dyDescent="0.25">
      <c r="B43" s="52"/>
      <c r="C43" s="84"/>
      <c r="D43" s="52"/>
      <c r="E43" s="54"/>
      <c r="F43" s="54"/>
      <c r="G43" s="85"/>
      <c r="H43" s="52"/>
    </row>
    <row r="44" spans="2:8" x14ac:dyDescent="0.25">
      <c r="B44" s="52"/>
      <c r="C44" s="86" t="s">
        <v>46</v>
      </c>
      <c r="D44" s="52"/>
      <c r="E44" s="54"/>
      <c r="F44" s="54"/>
      <c r="G44" s="87" t="str">
        <f>IFERROR(IF(ABS(G13+G19+G20-G21-G22-G23-G28-G42)&gt;1,"ERROR","OK"),"OK")</f>
        <v>OK</v>
      </c>
      <c r="H44" s="52"/>
    </row>
    <row r="45" spans="2:8" x14ac:dyDescent="0.25">
      <c r="B45" s="52"/>
      <c r="C45" s="52"/>
      <c r="D45" s="52"/>
      <c r="E45" s="52"/>
      <c r="F45" s="52"/>
      <c r="G45" s="52"/>
      <c r="H45" s="52"/>
    </row>
  </sheetData>
  <conditionalFormatting sqref="G44">
    <cfRule type="cellIs" dxfId="6" priority="1" operator="equal">
      <formula>"OK"</formula>
    </cfRule>
  </conditionalFormatting>
  <conditionalFormatting sqref="G44">
    <cfRule type="cellIs" dxfId="5" priority="2" operator="equal">
      <formula>"ERROR"</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98"/>
  <sheetViews>
    <sheetView topLeftCell="A58" workbookViewId="0">
      <selection activeCell="P68" sqref="P68"/>
    </sheetView>
  </sheetViews>
  <sheetFormatPr defaultColWidth="8.85546875" defaultRowHeight="15.75" x14ac:dyDescent="0.25"/>
  <cols>
    <col min="1" max="1" width="8.85546875" style="53"/>
    <col min="2" max="2" width="5.7109375" style="53" customWidth="1"/>
    <col min="3" max="3" width="46.28515625" style="53" customWidth="1"/>
    <col min="4" max="4" width="4.85546875" style="53" customWidth="1"/>
    <col min="5" max="5" width="8.85546875" style="53"/>
    <col min="6" max="6" width="3.7109375" style="53" customWidth="1"/>
    <col min="7" max="7" width="16.140625" style="53" customWidth="1"/>
    <col min="8" max="8" width="16.5703125" style="53" customWidth="1"/>
    <col min="9" max="9" width="6.5703125" style="53" customWidth="1"/>
    <col min="10" max="16384" width="8.85546875" style="53"/>
  </cols>
  <sheetData>
    <row r="2" spans="2:9" x14ac:dyDescent="0.25">
      <c r="B2" s="52"/>
      <c r="C2" s="52"/>
      <c r="D2" s="52"/>
      <c r="E2" s="52"/>
      <c r="F2" s="52"/>
      <c r="G2" s="52"/>
      <c r="H2" s="52"/>
      <c r="I2" s="52"/>
    </row>
    <row r="3" spans="2:9" x14ac:dyDescent="0.25">
      <c r="B3" s="52"/>
      <c r="C3" s="4" t="s">
        <v>122</v>
      </c>
      <c r="D3" s="5"/>
      <c r="E3" s="6"/>
      <c r="F3" s="6"/>
      <c r="G3" s="6"/>
      <c r="H3" s="5"/>
      <c r="I3" s="52"/>
    </row>
    <row r="4" spans="2:9" x14ac:dyDescent="0.25">
      <c r="B4" s="52"/>
      <c r="C4" s="52"/>
      <c r="D4" s="52"/>
      <c r="E4" s="54"/>
      <c r="F4" s="54"/>
      <c r="G4" s="54"/>
      <c r="H4" s="52"/>
      <c r="I4" s="52"/>
    </row>
    <row r="5" spans="2:9" x14ac:dyDescent="0.25">
      <c r="B5" s="52"/>
      <c r="C5" s="55" t="s">
        <v>121</v>
      </c>
      <c r="D5" s="52"/>
      <c r="E5" s="54"/>
      <c r="F5" s="54"/>
      <c r="G5" s="54"/>
      <c r="H5" s="52"/>
      <c r="I5" s="52"/>
    </row>
    <row r="6" spans="2:9" x14ac:dyDescent="0.25">
      <c r="B6" s="52"/>
      <c r="C6" s="52"/>
      <c r="D6" s="52"/>
      <c r="E6" s="54"/>
      <c r="F6" s="54"/>
      <c r="G6" s="54"/>
      <c r="H6" s="52"/>
      <c r="I6" s="52"/>
    </row>
    <row r="7" spans="2:9" x14ac:dyDescent="0.25">
      <c r="B7" s="52"/>
      <c r="C7" s="56" t="s">
        <v>58</v>
      </c>
      <c r="D7" s="52"/>
      <c r="E7" s="57"/>
      <c r="F7" s="57"/>
      <c r="G7" s="58" t="s">
        <v>123</v>
      </c>
      <c r="H7" s="58" t="s">
        <v>47</v>
      </c>
      <c r="I7" s="52"/>
    </row>
    <row r="8" spans="2:9" x14ac:dyDescent="0.25">
      <c r="B8" s="52"/>
      <c r="C8" s="59"/>
      <c r="D8" s="52"/>
      <c r="E8" s="54"/>
      <c r="F8" s="54"/>
      <c r="G8" s="52"/>
      <c r="H8" s="52"/>
      <c r="I8" s="52"/>
    </row>
    <row r="9" spans="2:9" x14ac:dyDescent="0.25">
      <c r="B9" s="52"/>
      <c r="C9" s="60" t="s">
        <v>57</v>
      </c>
      <c r="D9" s="52"/>
      <c r="E9" s="54"/>
      <c r="F9" s="54"/>
      <c r="G9" s="61"/>
      <c r="H9" s="61"/>
      <c r="I9" s="52"/>
    </row>
    <row r="10" spans="2:9" x14ac:dyDescent="0.25">
      <c r="B10" s="52"/>
      <c r="C10" s="62" t="s">
        <v>60</v>
      </c>
      <c r="D10" s="52"/>
      <c r="E10" s="54"/>
      <c r="F10" s="54"/>
      <c r="G10" s="63"/>
      <c r="H10" s="63"/>
      <c r="I10" s="52"/>
    </row>
    <row r="11" spans="2:9" x14ac:dyDescent="0.25">
      <c r="B11" s="52"/>
      <c r="C11" s="64" t="s">
        <v>61</v>
      </c>
      <c r="D11" s="52"/>
      <c r="E11" s="54" t="s">
        <v>22</v>
      </c>
      <c r="F11" s="54"/>
      <c r="G11" s="65"/>
      <c r="H11" s="65"/>
      <c r="I11" s="52"/>
    </row>
    <row r="12" spans="2:9" ht="47.25" x14ac:dyDescent="0.25">
      <c r="B12" s="52"/>
      <c r="C12" s="64" t="s">
        <v>62</v>
      </c>
      <c r="D12" s="52"/>
      <c r="E12" s="54" t="s">
        <v>22</v>
      </c>
      <c r="F12" s="54"/>
      <c r="G12" s="65"/>
      <c r="H12" s="65"/>
      <c r="I12" s="52"/>
    </row>
    <row r="13" spans="2:9" x14ac:dyDescent="0.25">
      <c r="B13" s="52"/>
      <c r="C13" s="64" t="s">
        <v>63</v>
      </c>
      <c r="D13" s="52"/>
      <c r="E13" s="54" t="s">
        <v>22</v>
      </c>
      <c r="F13" s="54"/>
      <c r="G13" s="65"/>
      <c r="H13" s="65"/>
      <c r="I13" s="52"/>
    </row>
    <row r="14" spans="2:9" x14ac:dyDescent="0.25">
      <c r="B14" s="52"/>
      <c r="C14" s="64" t="s">
        <v>64</v>
      </c>
      <c r="D14" s="52"/>
      <c r="E14" s="54" t="s">
        <v>22</v>
      </c>
      <c r="F14" s="54"/>
      <c r="G14" s="65"/>
      <c r="H14" s="65"/>
      <c r="I14" s="52"/>
    </row>
    <row r="15" spans="2:9" ht="19.5" customHeight="1" x14ac:dyDescent="0.25">
      <c r="B15" s="52"/>
      <c r="C15" s="64" t="s">
        <v>65</v>
      </c>
      <c r="D15" s="52"/>
      <c r="E15" s="54" t="s">
        <v>22</v>
      </c>
      <c r="F15" s="54"/>
      <c r="G15" s="65"/>
      <c r="H15" s="65"/>
      <c r="I15" s="52"/>
    </row>
    <row r="16" spans="2:9" ht="31.5" x14ac:dyDescent="0.25">
      <c r="B16" s="52"/>
      <c r="C16" s="64" t="s">
        <v>66</v>
      </c>
      <c r="D16" s="52"/>
      <c r="E16" s="54" t="s">
        <v>22</v>
      </c>
      <c r="F16" s="54"/>
      <c r="G16" s="65"/>
      <c r="H16" s="65"/>
      <c r="I16" s="52"/>
    </row>
    <row r="17" spans="2:9" x14ac:dyDescent="0.25">
      <c r="B17" s="52"/>
      <c r="C17" s="66" t="s">
        <v>67</v>
      </c>
      <c r="D17" s="52"/>
      <c r="E17" s="54"/>
      <c r="F17" s="54"/>
      <c r="G17" s="67">
        <f>SUM(G11:G16)</f>
        <v>0</v>
      </c>
      <c r="H17" s="67">
        <f>SUM(H11:H16)</f>
        <v>0</v>
      </c>
      <c r="I17" s="52"/>
    </row>
    <row r="18" spans="2:9" x14ac:dyDescent="0.25">
      <c r="B18" s="52"/>
      <c r="C18" s="62" t="s">
        <v>68</v>
      </c>
      <c r="D18" s="52"/>
      <c r="E18" s="54"/>
      <c r="F18" s="54"/>
      <c r="G18" s="68"/>
      <c r="H18" s="68"/>
      <c r="I18" s="52"/>
    </row>
    <row r="19" spans="2:9" x14ac:dyDescent="0.25">
      <c r="B19" s="52"/>
      <c r="C19" s="64" t="s">
        <v>70</v>
      </c>
      <c r="D19" s="52"/>
      <c r="E19" s="54" t="s">
        <v>22</v>
      </c>
      <c r="F19" s="54"/>
      <c r="G19" s="65"/>
      <c r="H19" s="65"/>
      <c r="I19" s="52"/>
    </row>
    <row r="20" spans="2:9" ht="31.5" x14ac:dyDescent="0.25">
      <c r="B20" s="52"/>
      <c r="C20" s="64" t="s">
        <v>71</v>
      </c>
      <c r="D20" s="52"/>
      <c r="E20" s="54" t="s">
        <v>22</v>
      </c>
      <c r="F20" s="54"/>
      <c r="G20" s="65"/>
      <c r="H20" s="65"/>
      <c r="I20" s="52"/>
    </row>
    <row r="21" spans="2:9" ht="31.5" x14ac:dyDescent="0.25">
      <c r="B21" s="52"/>
      <c r="C21" s="64" t="s">
        <v>72</v>
      </c>
      <c r="D21" s="52"/>
      <c r="E21" s="54" t="s">
        <v>22</v>
      </c>
      <c r="F21" s="54"/>
      <c r="G21" s="65"/>
      <c r="H21" s="65"/>
      <c r="I21" s="52"/>
    </row>
    <row r="22" spans="2:9" x14ac:dyDescent="0.25">
      <c r="B22" s="52"/>
      <c r="C22" s="64" t="s">
        <v>73</v>
      </c>
      <c r="D22" s="52"/>
      <c r="E22" s="54" t="s">
        <v>22</v>
      </c>
      <c r="F22" s="54"/>
      <c r="G22" s="65"/>
      <c r="H22" s="65"/>
      <c r="I22" s="52"/>
    </row>
    <row r="23" spans="2:9" x14ac:dyDescent="0.25">
      <c r="B23" s="52"/>
      <c r="C23" s="64" t="s">
        <v>74</v>
      </c>
      <c r="D23" s="52"/>
      <c r="E23" s="54" t="s">
        <v>22</v>
      </c>
      <c r="F23" s="54"/>
      <c r="G23" s="65"/>
      <c r="H23" s="65"/>
      <c r="I23" s="52"/>
    </row>
    <row r="24" spans="2:9" ht="31.5" x14ac:dyDescent="0.25">
      <c r="B24" s="52"/>
      <c r="C24" s="64" t="s">
        <v>75</v>
      </c>
      <c r="D24" s="52"/>
      <c r="E24" s="54" t="s">
        <v>22</v>
      </c>
      <c r="F24" s="54"/>
      <c r="G24" s="65"/>
      <c r="H24" s="65"/>
      <c r="I24" s="52"/>
    </row>
    <row r="25" spans="2:9" x14ac:dyDescent="0.25">
      <c r="B25" s="52"/>
      <c r="C25" s="64" t="s">
        <v>76</v>
      </c>
      <c r="D25" s="52"/>
      <c r="E25" s="54" t="s">
        <v>22</v>
      </c>
      <c r="F25" s="54"/>
      <c r="G25" s="65"/>
      <c r="H25" s="65"/>
      <c r="I25" s="52"/>
    </row>
    <row r="26" spans="2:9" s="71" customFormat="1" x14ac:dyDescent="0.25">
      <c r="B26" s="69"/>
      <c r="C26" s="66" t="s">
        <v>77</v>
      </c>
      <c r="D26" s="69"/>
      <c r="E26" s="70"/>
      <c r="F26" s="70"/>
      <c r="G26" s="67">
        <f>G21+G23+G24+G25</f>
        <v>0</v>
      </c>
      <c r="H26" s="67">
        <f>H21+H23+H24+H25</f>
        <v>0</v>
      </c>
      <c r="I26" s="69"/>
    </row>
    <row r="27" spans="2:9" x14ac:dyDescent="0.25">
      <c r="B27" s="52"/>
      <c r="C27" s="64" t="s">
        <v>78</v>
      </c>
      <c r="D27" s="52"/>
      <c r="E27" s="54" t="s">
        <v>22</v>
      </c>
      <c r="F27" s="54"/>
      <c r="G27" s="65"/>
      <c r="H27" s="65"/>
      <c r="I27" s="52"/>
    </row>
    <row r="28" spans="2:9" x14ac:dyDescent="0.25">
      <c r="B28" s="52"/>
      <c r="C28" s="64" t="s">
        <v>79</v>
      </c>
      <c r="D28" s="52"/>
      <c r="E28" s="54"/>
      <c r="F28" s="54"/>
      <c r="G28" s="68"/>
      <c r="H28" s="68"/>
      <c r="I28" s="52"/>
    </row>
    <row r="29" spans="2:9" x14ac:dyDescent="0.25">
      <c r="B29" s="52"/>
      <c r="C29" s="64" t="s">
        <v>80</v>
      </c>
      <c r="D29" s="52"/>
      <c r="E29" s="54" t="s">
        <v>22</v>
      </c>
      <c r="F29" s="54"/>
      <c r="G29" s="65"/>
      <c r="H29" s="65"/>
      <c r="I29" s="52"/>
    </row>
    <row r="30" spans="2:9" x14ac:dyDescent="0.25">
      <c r="B30" s="52"/>
      <c r="C30" s="64" t="s">
        <v>82</v>
      </c>
      <c r="D30" s="52"/>
      <c r="E30" s="54" t="s">
        <v>22</v>
      </c>
      <c r="F30" s="54"/>
      <c r="G30" s="65"/>
      <c r="H30" s="65"/>
      <c r="I30" s="52"/>
    </row>
    <row r="31" spans="2:9" x14ac:dyDescent="0.25">
      <c r="B31" s="52"/>
      <c r="C31" s="64" t="s">
        <v>81</v>
      </c>
      <c r="D31" s="52"/>
      <c r="E31" s="54" t="s">
        <v>22</v>
      </c>
      <c r="F31" s="54"/>
      <c r="G31" s="65"/>
      <c r="H31" s="65"/>
      <c r="I31" s="52"/>
    </row>
    <row r="32" spans="2:9" x14ac:dyDescent="0.25">
      <c r="B32" s="52"/>
      <c r="C32" s="64" t="s">
        <v>82</v>
      </c>
      <c r="D32" s="52"/>
      <c r="E32" s="54" t="s">
        <v>22</v>
      </c>
      <c r="F32" s="54"/>
      <c r="G32" s="65"/>
      <c r="H32" s="65"/>
      <c r="I32" s="52"/>
    </row>
    <row r="33" spans="2:9" x14ac:dyDescent="0.25">
      <c r="B33" s="52"/>
      <c r="C33" s="64" t="s">
        <v>83</v>
      </c>
      <c r="D33" s="52"/>
      <c r="E33" s="54"/>
      <c r="F33" s="54"/>
      <c r="G33" s="68">
        <f>G29+G30+G31+G32</f>
        <v>0</v>
      </c>
      <c r="H33" s="68">
        <f>H29+H30+H31+H32</f>
        <v>0</v>
      </c>
      <c r="I33" s="52"/>
    </row>
    <row r="34" spans="2:9" ht="31.5" x14ac:dyDescent="0.25">
      <c r="B34" s="52"/>
      <c r="C34" s="64" t="s">
        <v>84</v>
      </c>
      <c r="D34" s="52"/>
      <c r="E34" s="54" t="s">
        <v>22</v>
      </c>
      <c r="F34" s="54"/>
      <c r="G34" s="65"/>
      <c r="H34" s="65"/>
      <c r="I34" s="52"/>
    </row>
    <row r="35" spans="2:9" ht="31.5" x14ac:dyDescent="0.25">
      <c r="B35" s="52"/>
      <c r="C35" s="64" t="s">
        <v>85</v>
      </c>
      <c r="D35" s="52"/>
      <c r="E35" s="54" t="s">
        <v>22</v>
      </c>
      <c r="F35" s="54"/>
      <c r="G35" s="65"/>
      <c r="H35" s="65"/>
      <c r="I35" s="52"/>
    </row>
    <row r="36" spans="2:9" x14ac:dyDescent="0.25">
      <c r="B36" s="52"/>
      <c r="C36" s="64" t="s">
        <v>86</v>
      </c>
      <c r="D36" s="52"/>
      <c r="E36" s="54" t="s">
        <v>22</v>
      </c>
      <c r="F36" s="54"/>
      <c r="G36" s="65"/>
      <c r="H36" s="65"/>
      <c r="I36" s="52"/>
    </row>
    <row r="37" spans="2:9" x14ac:dyDescent="0.25">
      <c r="B37" s="52"/>
      <c r="C37" s="72" t="s">
        <v>69</v>
      </c>
      <c r="D37" s="52"/>
      <c r="E37" s="54"/>
      <c r="F37" s="54"/>
      <c r="G37" s="67">
        <f>G19+G26+G27+G33+G34+G35+G36</f>
        <v>0</v>
      </c>
      <c r="H37" s="67">
        <f>H19+H26+H27+H33+H34+H35+H36</f>
        <v>0</v>
      </c>
      <c r="I37" s="52"/>
    </row>
    <row r="38" spans="2:9" x14ac:dyDescent="0.25">
      <c r="B38" s="52"/>
      <c r="C38" s="56" t="s">
        <v>87</v>
      </c>
      <c r="D38" s="52"/>
      <c r="E38" s="54"/>
      <c r="F38" s="54"/>
      <c r="G38" s="67">
        <f>G37+G17</f>
        <v>0</v>
      </c>
      <c r="H38" s="67">
        <f>H37+H17</f>
        <v>0</v>
      </c>
      <c r="I38" s="52"/>
    </row>
    <row r="39" spans="2:9" x14ac:dyDescent="0.25">
      <c r="B39" s="52"/>
      <c r="C39" s="60" t="s">
        <v>88</v>
      </c>
      <c r="D39" s="52"/>
      <c r="E39" s="54"/>
      <c r="F39" s="54"/>
      <c r="G39" s="68"/>
      <c r="H39" s="68"/>
      <c r="I39" s="52"/>
    </row>
    <row r="40" spans="2:9" x14ac:dyDescent="0.25">
      <c r="B40" s="52"/>
      <c r="C40" s="62" t="s">
        <v>89</v>
      </c>
      <c r="D40" s="52"/>
      <c r="E40" s="54"/>
      <c r="F40" s="54"/>
      <c r="G40" s="68"/>
      <c r="H40" s="68"/>
      <c r="I40" s="52"/>
    </row>
    <row r="41" spans="2:9" ht="31.5" x14ac:dyDescent="0.25">
      <c r="B41" s="52"/>
      <c r="C41" s="64" t="s">
        <v>90</v>
      </c>
      <c r="D41" s="52"/>
      <c r="E41" s="54" t="s">
        <v>22</v>
      </c>
      <c r="F41" s="54"/>
      <c r="G41" s="65"/>
      <c r="H41" s="65"/>
      <c r="I41" s="52"/>
    </row>
    <row r="42" spans="2:9" x14ac:dyDescent="0.25">
      <c r="B42" s="52"/>
      <c r="C42" s="64" t="s">
        <v>91</v>
      </c>
      <c r="D42" s="52"/>
      <c r="E42" s="54" t="s">
        <v>22</v>
      </c>
      <c r="F42" s="54"/>
      <c r="G42" s="65"/>
      <c r="H42" s="65"/>
      <c r="I42" s="52"/>
    </row>
    <row r="43" spans="2:9" x14ac:dyDescent="0.25">
      <c r="B43" s="52"/>
      <c r="C43" s="64" t="s">
        <v>92</v>
      </c>
      <c r="D43" s="52"/>
      <c r="E43" s="54" t="s">
        <v>22</v>
      </c>
      <c r="F43" s="54"/>
      <c r="G43" s="65"/>
      <c r="H43" s="65"/>
      <c r="I43" s="52"/>
    </row>
    <row r="44" spans="2:9" x14ac:dyDescent="0.25">
      <c r="B44" s="52"/>
      <c r="C44" s="66" t="s">
        <v>93</v>
      </c>
      <c r="D44" s="52"/>
      <c r="E44" s="54"/>
      <c r="F44" s="54"/>
      <c r="G44" s="67">
        <f>SUM(G41:G43)</f>
        <v>0</v>
      </c>
      <c r="H44" s="67">
        <f>SUM(H41:H43)</f>
        <v>0</v>
      </c>
      <c r="I44" s="52"/>
    </row>
    <row r="45" spans="2:9" x14ac:dyDescent="0.25">
      <c r="B45" s="52"/>
      <c r="C45" s="62" t="s">
        <v>94</v>
      </c>
      <c r="D45" s="52"/>
      <c r="E45" s="54"/>
      <c r="F45" s="54"/>
      <c r="G45" s="68"/>
      <c r="H45" s="68"/>
      <c r="I45" s="52"/>
    </row>
    <row r="46" spans="2:9" x14ac:dyDescent="0.25">
      <c r="B46" s="52"/>
      <c r="C46" s="64" t="s">
        <v>95</v>
      </c>
      <c r="D46" s="52"/>
      <c r="E46" s="54" t="s">
        <v>22</v>
      </c>
      <c r="F46" s="54"/>
      <c r="G46" s="65"/>
      <c r="H46" s="65"/>
      <c r="I46" s="52"/>
    </row>
    <row r="47" spans="2:9" x14ac:dyDescent="0.25">
      <c r="B47" s="52"/>
      <c r="C47" s="64" t="s">
        <v>96</v>
      </c>
      <c r="D47" s="52"/>
      <c r="E47" s="54" t="s">
        <v>22</v>
      </c>
      <c r="F47" s="54"/>
      <c r="G47" s="65"/>
      <c r="H47" s="65"/>
      <c r="I47" s="52"/>
    </row>
    <row r="48" spans="2:9" x14ac:dyDescent="0.25">
      <c r="B48" s="52"/>
      <c r="C48" s="64" t="s">
        <v>97</v>
      </c>
      <c r="D48" s="52"/>
      <c r="E48" s="54" t="s">
        <v>22</v>
      </c>
      <c r="F48" s="54"/>
      <c r="G48" s="65"/>
      <c r="H48" s="65"/>
      <c r="I48" s="52"/>
    </row>
    <row r="49" spans="2:9" ht="31.5" x14ac:dyDescent="0.25">
      <c r="B49" s="52"/>
      <c r="C49" s="64" t="s">
        <v>98</v>
      </c>
      <c r="D49" s="52"/>
      <c r="E49" s="54" t="s">
        <v>22</v>
      </c>
      <c r="F49" s="54"/>
      <c r="G49" s="65"/>
      <c r="H49" s="65"/>
      <c r="I49" s="52"/>
    </row>
    <row r="50" spans="2:9" ht="47.25" x14ac:dyDescent="0.25">
      <c r="B50" s="52"/>
      <c r="C50" s="64" t="s">
        <v>99</v>
      </c>
      <c r="D50" s="52"/>
      <c r="E50" s="54" t="s">
        <v>22</v>
      </c>
      <c r="F50" s="54"/>
      <c r="G50" s="65"/>
      <c r="H50" s="65"/>
      <c r="I50" s="52"/>
    </row>
    <row r="51" spans="2:9" ht="31.5" x14ac:dyDescent="0.25">
      <c r="B51" s="52"/>
      <c r="C51" s="64" t="s">
        <v>100</v>
      </c>
      <c r="D51" s="52"/>
      <c r="E51" s="54" t="s">
        <v>22</v>
      </c>
      <c r="F51" s="54"/>
      <c r="G51" s="65"/>
      <c r="H51" s="65"/>
      <c r="I51" s="52"/>
    </row>
    <row r="52" spans="2:9" ht="31.5" x14ac:dyDescent="0.25">
      <c r="B52" s="52"/>
      <c r="C52" s="64" t="s">
        <v>101</v>
      </c>
      <c r="D52" s="52"/>
      <c r="E52" s="54" t="s">
        <v>22</v>
      </c>
      <c r="F52" s="54"/>
      <c r="G52" s="65"/>
      <c r="H52" s="65"/>
      <c r="I52" s="52"/>
    </row>
    <row r="53" spans="2:9" x14ac:dyDescent="0.25">
      <c r="B53" s="52"/>
      <c r="C53" s="64" t="s">
        <v>102</v>
      </c>
      <c r="D53" s="52"/>
      <c r="E53" s="54" t="s">
        <v>22</v>
      </c>
      <c r="F53" s="54"/>
      <c r="G53" s="65"/>
      <c r="H53" s="65"/>
      <c r="I53" s="52"/>
    </row>
    <row r="54" spans="2:9" ht="31.5" x14ac:dyDescent="0.25">
      <c r="B54" s="52"/>
      <c r="C54" s="64" t="s">
        <v>103</v>
      </c>
      <c r="D54" s="52"/>
      <c r="E54" s="54" t="s">
        <v>22</v>
      </c>
      <c r="F54" s="54"/>
      <c r="G54" s="65"/>
      <c r="H54" s="65"/>
      <c r="I54" s="52"/>
    </row>
    <row r="55" spans="2:9" x14ac:dyDescent="0.25">
      <c r="B55" s="52"/>
      <c r="C55" s="64" t="s">
        <v>104</v>
      </c>
      <c r="D55" s="52"/>
      <c r="E55" s="54" t="s">
        <v>22</v>
      </c>
      <c r="F55" s="54"/>
      <c r="G55" s="65"/>
      <c r="H55" s="65"/>
      <c r="I55" s="52"/>
    </row>
    <row r="56" spans="2:9" x14ac:dyDescent="0.25">
      <c r="B56" s="52"/>
      <c r="C56" s="64" t="s">
        <v>92</v>
      </c>
      <c r="D56" s="52"/>
      <c r="E56" s="54" t="s">
        <v>22</v>
      </c>
      <c r="F56" s="54"/>
      <c r="G56" s="65"/>
      <c r="H56" s="65"/>
      <c r="I56" s="52"/>
    </row>
    <row r="57" spans="2:9" x14ac:dyDescent="0.25">
      <c r="B57" s="52"/>
      <c r="C57" s="72" t="s">
        <v>105</v>
      </c>
      <c r="D57" s="52"/>
      <c r="E57" s="54"/>
      <c r="F57" s="54"/>
      <c r="G57" s="67">
        <f>G46+G48+G50+G51+G52+G53+G54+G55+G56</f>
        <v>0</v>
      </c>
      <c r="H57" s="67">
        <f>H46+H48+H50+H51+H52+H53+H54+H55+H56</f>
        <v>0</v>
      </c>
      <c r="I57" s="52"/>
    </row>
    <row r="58" spans="2:9" x14ac:dyDescent="0.25">
      <c r="B58" s="52"/>
      <c r="C58" s="56" t="s">
        <v>106</v>
      </c>
      <c r="D58" s="52"/>
      <c r="E58" s="54"/>
      <c r="F58" s="54"/>
      <c r="G58" s="67">
        <f>G57+G44</f>
        <v>0</v>
      </c>
      <c r="H58" s="67">
        <f>H57+H44</f>
        <v>0</v>
      </c>
      <c r="I58" s="52"/>
    </row>
    <row r="59" spans="2:9" ht="47.25" x14ac:dyDescent="0.25">
      <c r="B59" s="52"/>
      <c r="C59" s="73" t="s">
        <v>107</v>
      </c>
      <c r="D59" s="52"/>
      <c r="E59" s="54"/>
      <c r="F59" s="54"/>
      <c r="G59" s="74" t="str" cm="1">
        <f t="array" ref="G59">IFERROR(IF((G38-G58)=G66,”OK”,”NO”),"")</f>
        <v/>
      </c>
      <c r="H59" s="74" t="str" cm="1">
        <f t="array" ref="H59">IFERROR(IF((H38-H58)=H66,”OK”,”NO”),"")</f>
        <v/>
      </c>
      <c r="I59" s="52"/>
    </row>
    <row r="60" spans="2:9" x14ac:dyDescent="0.25">
      <c r="B60" s="52"/>
      <c r="C60" s="60" t="s">
        <v>108</v>
      </c>
      <c r="D60" s="52"/>
      <c r="E60" s="54"/>
      <c r="F60" s="54"/>
      <c r="G60" s="68"/>
      <c r="H60" s="68"/>
      <c r="I60" s="52"/>
    </row>
    <row r="61" spans="2:9" x14ac:dyDescent="0.25">
      <c r="B61" s="52"/>
      <c r="C61" s="64" t="s">
        <v>109</v>
      </c>
      <c r="D61" s="52"/>
      <c r="E61" s="54" t="s">
        <v>22</v>
      </c>
      <c r="F61" s="54"/>
      <c r="G61" s="65"/>
      <c r="H61" s="65"/>
      <c r="I61" s="52"/>
    </row>
    <row r="62" spans="2:9" x14ac:dyDescent="0.25">
      <c r="B62" s="52"/>
      <c r="C62" s="64" t="s">
        <v>110</v>
      </c>
      <c r="D62" s="52"/>
      <c r="E62" s="54" t="s">
        <v>22</v>
      </c>
      <c r="F62" s="54"/>
      <c r="G62" s="65"/>
      <c r="H62" s="65"/>
      <c r="I62" s="52"/>
    </row>
    <row r="63" spans="2:9" x14ac:dyDescent="0.25">
      <c r="B63" s="52"/>
      <c r="C63" s="64" t="s">
        <v>111</v>
      </c>
      <c r="D63" s="52"/>
      <c r="E63" s="54" t="s">
        <v>44</v>
      </c>
      <c r="F63" s="54"/>
      <c r="G63" s="65"/>
      <c r="H63" s="65"/>
      <c r="I63" s="52"/>
    </row>
    <row r="64" spans="2:9" x14ac:dyDescent="0.25">
      <c r="B64" s="52"/>
      <c r="C64" s="64" t="s">
        <v>112</v>
      </c>
      <c r="D64" s="52"/>
      <c r="E64" s="54" t="s">
        <v>22</v>
      </c>
      <c r="F64" s="54"/>
      <c r="G64" s="65"/>
      <c r="H64" s="65"/>
      <c r="I64" s="52"/>
    </row>
    <row r="65" spans="2:9" x14ac:dyDescent="0.25">
      <c r="B65" s="52"/>
      <c r="C65" s="75" t="s">
        <v>113</v>
      </c>
      <c r="D65" s="52"/>
      <c r="E65" s="54" t="s">
        <v>44</v>
      </c>
      <c r="F65" s="54"/>
      <c r="G65" s="65"/>
      <c r="H65" s="65"/>
      <c r="I65" s="52"/>
    </row>
    <row r="66" spans="2:9" x14ac:dyDescent="0.25">
      <c r="B66" s="52"/>
      <c r="C66" s="56" t="s">
        <v>45</v>
      </c>
      <c r="D66" s="52"/>
      <c r="E66" s="54"/>
      <c r="F66" s="54"/>
      <c r="G66" s="74">
        <f>SUM(G61:G65)</f>
        <v>0</v>
      </c>
      <c r="H66" s="74">
        <f>SUM(H61:H65)</f>
        <v>0</v>
      </c>
      <c r="I66" s="52"/>
    </row>
    <row r="67" spans="2:9" x14ac:dyDescent="0.25">
      <c r="B67" s="52"/>
      <c r="C67" s="59"/>
      <c r="D67" s="52"/>
      <c r="E67" s="54"/>
      <c r="F67" s="54"/>
      <c r="G67" s="54"/>
      <c r="H67" s="52"/>
      <c r="I67" s="52"/>
    </row>
    <row r="69" spans="2:9" x14ac:dyDescent="0.25">
      <c r="B69" s="52"/>
      <c r="C69" s="52"/>
      <c r="D69" s="52"/>
      <c r="E69" s="52"/>
      <c r="F69" s="52"/>
      <c r="G69" s="52"/>
      <c r="H69" s="52"/>
      <c r="I69" s="52"/>
    </row>
    <row r="70" spans="2:9" ht="31.5" x14ac:dyDescent="0.25">
      <c r="B70" s="52"/>
      <c r="C70" s="56" t="s">
        <v>137</v>
      </c>
      <c r="D70" s="52"/>
      <c r="E70" s="57"/>
      <c r="F70" s="57"/>
      <c r="G70" s="58" t="s">
        <v>123</v>
      </c>
      <c r="H70" s="58" t="s">
        <v>47</v>
      </c>
      <c r="I70" s="52"/>
    </row>
    <row r="71" spans="2:9" x14ac:dyDescent="0.25">
      <c r="B71" s="52"/>
      <c r="C71" s="59"/>
      <c r="D71" s="52"/>
      <c r="E71" s="54"/>
      <c r="F71" s="54"/>
      <c r="G71" s="52"/>
      <c r="H71" s="52"/>
      <c r="I71" s="52"/>
    </row>
    <row r="72" spans="2:9" x14ac:dyDescent="0.25">
      <c r="B72" s="52"/>
      <c r="C72" s="56" t="s">
        <v>138</v>
      </c>
      <c r="D72" s="52"/>
      <c r="E72" s="54"/>
      <c r="F72" s="54"/>
      <c r="G72" s="61"/>
      <c r="H72" s="61"/>
      <c r="I72" s="52"/>
    </row>
    <row r="73" spans="2:9" ht="31.5" x14ac:dyDescent="0.25">
      <c r="B73" s="52"/>
      <c r="C73" s="62" t="s">
        <v>139</v>
      </c>
      <c r="D73" s="52"/>
      <c r="E73" s="54"/>
      <c r="F73" s="54"/>
      <c r="G73" s="76"/>
      <c r="H73" s="76"/>
      <c r="I73" s="52"/>
    </row>
    <row r="74" spans="2:9" x14ac:dyDescent="0.25">
      <c r="B74" s="52"/>
      <c r="C74" s="64" t="s">
        <v>140</v>
      </c>
      <c r="D74" s="52"/>
      <c r="E74" s="54"/>
      <c r="F74" s="54"/>
      <c r="G74" s="65"/>
      <c r="H74" s="65"/>
      <c r="I74" s="52"/>
    </row>
    <row r="75" spans="2:9" x14ac:dyDescent="0.25">
      <c r="B75" s="52"/>
      <c r="C75" s="64" t="s">
        <v>141</v>
      </c>
      <c r="D75" s="52"/>
      <c r="E75" s="54"/>
      <c r="F75" s="54"/>
      <c r="G75" s="65"/>
      <c r="H75" s="65"/>
      <c r="I75" s="52"/>
    </row>
    <row r="76" spans="2:9" x14ac:dyDescent="0.25">
      <c r="B76" s="52"/>
      <c r="C76" s="64" t="s">
        <v>142</v>
      </c>
      <c r="D76" s="52"/>
      <c r="E76" s="54"/>
      <c r="F76" s="54"/>
      <c r="G76" s="65"/>
      <c r="H76" s="65"/>
      <c r="I76" s="52"/>
    </row>
    <row r="77" spans="2:9" x14ac:dyDescent="0.25">
      <c r="B77" s="52"/>
      <c r="C77" s="64" t="s">
        <v>142</v>
      </c>
      <c r="D77" s="52"/>
      <c r="E77" s="54"/>
      <c r="F77" s="54"/>
      <c r="G77" s="65"/>
      <c r="H77" s="65"/>
      <c r="I77" s="52"/>
    </row>
    <row r="78" spans="2:9" x14ac:dyDescent="0.25">
      <c r="B78" s="52"/>
      <c r="C78" s="66" t="s">
        <v>143</v>
      </c>
      <c r="D78" s="52"/>
      <c r="E78" s="54"/>
      <c r="F78" s="54"/>
      <c r="G78" s="67">
        <f>SUM(G73:G77)</f>
        <v>0</v>
      </c>
      <c r="H78" s="67">
        <f>SUM(H73:H77)</f>
        <v>0</v>
      </c>
      <c r="I78" s="52"/>
    </row>
    <row r="79" spans="2:9" x14ac:dyDescent="0.25">
      <c r="B79" s="52"/>
      <c r="C79" s="56" t="s">
        <v>144</v>
      </c>
      <c r="D79" s="52"/>
      <c r="E79" s="54"/>
      <c r="F79" s="54"/>
      <c r="G79" s="68"/>
      <c r="H79" s="68"/>
      <c r="I79" s="52"/>
    </row>
    <row r="80" spans="2:9" x14ac:dyDescent="0.25">
      <c r="B80" s="52"/>
      <c r="C80" s="62" t="s">
        <v>145</v>
      </c>
      <c r="D80" s="52"/>
      <c r="E80" s="54"/>
      <c r="F80" s="54"/>
      <c r="G80" s="77"/>
      <c r="H80" s="77"/>
      <c r="I80" s="52"/>
    </row>
    <row r="81" spans="2:9" x14ac:dyDescent="0.25">
      <c r="B81" s="52"/>
      <c r="C81" s="64" t="s">
        <v>146</v>
      </c>
      <c r="D81" s="52"/>
      <c r="E81" s="54"/>
      <c r="F81" s="54"/>
      <c r="G81" s="65"/>
      <c r="H81" s="65"/>
      <c r="I81" s="52"/>
    </row>
    <row r="82" spans="2:9" ht="31.5" x14ac:dyDescent="0.25">
      <c r="B82" s="52"/>
      <c r="C82" s="64" t="s">
        <v>147</v>
      </c>
      <c r="D82" s="52"/>
      <c r="E82" s="54"/>
      <c r="F82" s="54"/>
      <c r="G82" s="65"/>
      <c r="H82" s="65"/>
      <c r="I82" s="52"/>
    </row>
    <row r="83" spans="2:9" x14ac:dyDescent="0.25">
      <c r="B83" s="52"/>
      <c r="C83" s="64" t="s">
        <v>148</v>
      </c>
      <c r="D83" s="52"/>
      <c r="E83" s="54"/>
      <c r="F83" s="54"/>
      <c r="G83" s="65"/>
      <c r="H83" s="65"/>
      <c r="I83" s="52"/>
    </row>
    <row r="84" spans="2:9" x14ac:dyDescent="0.25">
      <c r="B84" s="52"/>
      <c r="C84" s="64" t="s">
        <v>149</v>
      </c>
      <c r="D84" s="52"/>
      <c r="E84" s="54"/>
      <c r="F84" s="54"/>
      <c r="G84" s="65"/>
      <c r="H84" s="65"/>
      <c r="I84" s="52"/>
    </row>
    <row r="85" spans="2:9" x14ac:dyDescent="0.25">
      <c r="B85" s="52"/>
      <c r="C85" s="72" t="s">
        <v>150</v>
      </c>
      <c r="D85" s="52"/>
      <c r="E85" s="54"/>
      <c r="F85" s="54"/>
      <c r="G85" s="67">
        <f>SUM(G80:G84)</f>
        <v>0</v>
      </c>
      <c r="H85" s="67">
        <f>SUM(H80:H84)</f>
        <v>0</v>
      </c>
      <c r="I85" s="52"/>
    </row>
    <row r="86" spans="2:9" ht="26.25" customHeight="1" x14ac:dyDescent="0.25">
      <c r="B86" s="52"/>
      <c r="C86" s="56" t="s">
        <v>151</v>
      </c>
      <c r="D86" s="52"/>
      <c r="E86" s="54"/>
      <c r="F86" s="54"/>
      <c r="G86" s="67">
        <f>G78-G85</f>
        <v>0</v>
      </c>
      <c r="H86" s="67">
        <f>H78-H85</f>
        <v>0</v>
      </c>
      <c r="I86" s="52"/>
    </row>
    <row r="87" spans="2:9" x14ac:dyDescent="0.25">
      <c r="B87" s="52"/>
      <c r="C87" s="60" t="s">
        <v>152</v>
      </c>
      <c r="D87" s="52"/>
      <c r="E87" s="54"/>
      <c r="F87" s="54"/>
      <c r="G87" s="65"/>
      <c r="H87" s="65"/>
      <c r="I87" s="52"/>
    </row>
    <row r="88" spans="2:9" x14ac:dyDescent="0.25">
      <c r="B88" s="52"/>
      <c r="C88" s="60" t="s">
        <v>160</v>
      </c>
      <c r="D88" s="52"/>
      <c r="E88" s="54"/>
      <c r="F88" s="54"/>
      <c r="G88" s="65"/>
      <c r="H88" s="65"/>
      <c r="I88" s="52"/>
    </row>
    <row r="89" spans="2:9" x14ac:dyDescent="0.25">
      <c r="B89" s="52"/>
      <c r="C89" s="78" t="s">
        <v>161</v>
      </c>
      <c r="D89" s="52"/>
      <c r="E89" s="54"/>
      <c r="F89" s="54"/>
      <c r="G89" s="65"/>
      <c r="H89" s="65"/>
      <c r="I89" s="52"/>
    </row>
    <row r="90" spans="2:9" ht="31.5" x14ac:dyDescent="0.25">
      <c r="B90" s="52"/>
      <c r="C90" s="56" t="s">
        <v>153</v>
      </c>
      <c r="D90" s="69"/>
      <c r="E90" s="70"/>
      <c r="F90" s="70"/>
      <c r="G90" s="67">
        <f>G87-G88</f>
        <v>0</v>
      </c>
      <c r="H90" s="67">
        <f>H87-H88</f>
        <v>0</v>
      </c>
      <c r="I90" s="52"/>
    </row>
    <row r="91" spans="2:9" ht="31.5" x14ac:dyDescent="0.25">
      <c r="B91" s="52"/>
      <c r="C91" s="56" t="s">
        <v>154</v>
      </c>
      <c r="D91" s="52"/>
      <c r="E91" s="54"/>
      <c r="F91" s="54"/>
      <c r="G91" s="67">
        <f>G78+G87-G85-G88</f>
        <v>0</v>
      </c>
      <c r="H91" s="67">
        <f>H78+H87-H85-H88</f>
        <v>0</v>
      </c>
      <c r="I91" s="52"/>
    </row>
    <row r="92" spans="2:9" x14ac:dyDescent="0.25">
      <c r="B92" s="52"/>
      <c r="C92" s="56" t="s">
        <v>155</v>
      </c>
      <c r="D92" s="52"/>
      <c r="E92" s="54"/>
      <c r="F92" s="54"/>
      <c r="G92" s="65"/>
      <c r="H92" s="65"/>
      <c r="I92" s="52"/>
    </row>
    <row r="93" spans="2:9" x14ac:dyDescent="0.25">
      <c r="B93" s="52"/>
      <c r="C93" s="56" t="s">
        <v>156</v>
      </c>
      <c r="D93" s="52"/>
      <c r="E93" s="54"/>
      <c r="F93" s="54"/>
      <c r="G93" s="65"/>
      <c r="H93" s="65"/>
      <c r="I93" s="52"/>
    </row>
    <row r="94" spans="2:9" ht="31.5" x14ac:dyDescent="0.25">
      <c r="B94" s="52"/>
      <c r="C94" s="56" t="s">
        <v>157</v>
      </c>
      <c r="D94" s="52"/>
      <c r="E94" s="54"/>
      <c r="F94" s="54"/>
      <c r="G94" s="67">
        <f>G92-G93</f>
        <v>0</v>
      </c>
      <c r="H94" s="67">
        <f>H92-H93</f>
        <v>0</v>
      </c>
      <c r="I94" s="52"/>
    </row>
    <row r="95" spans="2:9" ht="31.5" x14ac:dyDescent="0.25">
      <c r="B95" s="52"/>
      <c r="C95" s="56" t="s">
        <v>159</v>
      </c>
      <c r="D95" s="52"/>
      <c r="E95" s="54"/>
      <c r="F95" s="54"/>
      <c r="G95" s="67">
        <f>G91+G94</f>
        <v>0</v>
      </c>
      <c r="H95" s="67">
        <f>H91+H94</f>
        <v>0</v>
      </c>
      <c r="I95" s="52"/>
    </row>
    <row r="96" spans="2:9" x14ac:dyDescent="0.25">
      <c r="B96" s="52"/>
      <c r="C96" s="64" t="s">
        <v>158</v>
      </c>
      <c r="D96" s="52"/>
      <c r="E96" s="54"/>
      <c r="F96" s="54"/>
      <c r="G96" s="65"/>
      <c r="H96" s="65"/>
      <c r="I96" s="52"/>
    </row>
    <row r="97" spans="2:9" ht="31.5" x14ac:dyDescent="0.25">
      <c r="B97" s="52"/>
      <c r="C97" s="56" t="s">
        <v>162</v>
      </c>
      <c r="D97" s="52"/>
      <c r="E97" s="54"/>
      <c r="F97" s="54"/>
      <c r="G97" s="67">
        <f>G95-G96</f>
        <v>0</v>
      </c>
      <c r="H97" s="67">
        <f>H95-H96</f>
        <v>0</v>
      </c>
      <c r="I97" s="52"/>
    </row>
    <row r="98" spans="2:9" x14ac:dyDescent="0.25">
      <c r="B98" s="52"/>
      <c r="C98" s="52"/>
      <c r="D98" s="52"/>
      <c r="E98" s="52"/>
      <c r="F98" s="52"/>
      <c r="G98" s="52"/>
      <c r="H98" s="52"/>
      <c r="I98" s="52"/>
    </row>
  </sheetData>
  <conditionalFormatting sqref="G59:H59">
    <cfRule type="cellIs" dxfId="4" priority="2" operator="equal">
      <formula>"NO"</formula>
    </cfRule>
  </conditionalFormatting>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39"/>
  <sheetViews>
    <sheetView zoomScale="136" zoomScaleNormal="136" workbookViewId="0">
      <selection activeCell="K8" sqref="K8:K9"/>
    </sheetView>
  </sheetViews>
  <sheetFormatPr defaultColWidth="8.85546875" defaultRowHeight="15.75" x14ac:dyDescent="0.25"/>
  <cols>
    <col min="1" max="1" width="8.85546875" style="7"/>
    <col min="2" max="2" width="6.7109375" style="7" customWidth="1"/>
    <col min="3" max="3" width="5.140625" style="7" customWidth="1"/>
    <col min="4" max="4" width="32" style="7" customWidth="1"/>
    <col min="5" max="5" width="7.7109375" style="7" customWidth="1"/>
    <col min="6" max="6" width="9" style="7" customWidth="1"/>
    <col min="7" max="7" width="11.5703125" style="7" customWidth="1"/>
    <col min="8" max="8" width="27" style="7" customWidth="1"/>
    <col min="9" max="9" width="9.42578125" style="7" customWidth="1"/>
    <col min="10" max="16384" width="8.85546875" style="7"/>
  </cols>
  <sheetData>
    <row r="2" spans="2:9" x14ac:dyDescent="0.25">
      <c r="B2" s="8"/>
      <c r="C2" s="8"/>
      <c r="D2" s="8"/>
      <c r="E2" s="8"/>
      <c r="F2" s="8"/>
      <c r="G2" s="8"/>
      <c r="H2" s="8"/>
      <c r="I2" s="8"/>
    </row>
    <row r="3" spans="2:9" ht="14.45" customHeight="1" x14ac:dyDescent="0.25">
      <c r="B3" s="8"/>
      <c r="C3" s="99" t="s">
        <v>0</v>
      </c>
      <c r="D3" s="99"/>
      <c r="E3" s="99"/>
      <c r="F3" s="99"/>
      <c r="G3" s="99"/>
      <c r="H3" s="99"/>
      <c r="I3" s="8"/>
    </row>
    <row r="4" spans="2:9" ht="51" customHeight="1" x14ac:dyDescent="0.25">
      <c r="B4" s="8"/>
      <c r="C4" s="99" t="s">
        <v>1</v>
      </c>
      <c r="D4" s="99"/>
      <c r="E4" s="99"/>
      <c r="F4" s="99"/>
      <c r="G4" s="99"/>
      <c r="H4" s="99"/>
      <c r="I4" s="8"/>
    </row>
    <row r="5" spans="2:9" ht="10.9" customHeight="1" x14ac:dyDescent="0.25">
      <c r="B5" s="8"/>
      <c r="C5" s="9"/>
      <c r="D5" s="9"/>
      <c r="E5" s="9"/>
      <c r="F5" s="9"/>
      <c r="G5" s="9"/>
      <c r="H5" s="9"/>
      <c r="I5" s="8"/>
    </row>
    <row r="6" spans="2:9" ht="16.149999999999999" customHeight="1" x14ac:dyDescent="0.25">
      <c r="B6" s="8"/>
      <c r="C6" s="113" t="s">
        <v>2</v>
      </c>
      <c r="D6" s="113"/>
      <c r="E6" s="113"/>
      <c r="F6" s="113"/>
      <c r="G6" s="113"/>
      <c r="H6" s="113"/>
      <c r="I6" s="8"/>
    </row>
    <row r="7" spans="2:9" ht="11.45" customHeight="1" x14ac:dyDescent="0.25">
      <c r="B7" s="8"/>
      <c r="C7" s="10"/>
      <c r="D7" s="10"/>
      <c r="E7" s="10"/>
      <c r="F7" s="10"/>
      <c r="G7" s="10"/>
      <c r="H7" s="10"/>
      <c r="I7" s="8"/>
    </row>
    <row r="8" spans="2:9" ht="99" customHeight="1" x14ac:dyDescent="0.25">
      <c r="B8" s="8"/>
      <c r="C8" s="11" t="s">
        <v>3</v>
      </c>
      <c r="D8" s="97" t="s">
        <v>172</v>
      </c>
      <c r="E8" s="97"/>
      <c r="F8" s="97"/>
      <c r="G8" s="97"/>
      <c r="H8" s="98"/>
      <c r="I8" s="8"/>
    </row>
    <row r="9" spans="2:9" ht="14.45" customHeight="1" x14ac:dyDescent="0.25">
      <c r="B9" s="8"/>
      <c r="C9" s="12"/>
      <c r="D9" s="13"/>
      <c r="E9" s="13"/>
      <c r="F9" s="13"/>
      <c r="G9" s="13"/>
      <c r="H9" s="14"/>
      <c r="I9" s="8"/>
    </row>
    <row r="10" spans="2:9" ht="14.45" customHeight="1" x14ac:dyDescent="0.25">
      <c r="B10" s="8"/>
      <c r="C10" s="15" t="s">
        <v>4</v>
      </c>
      <c r="D10" s="114" t="s">
        <v>5</v>
      </c>
      <c r="E10" s="114"/>
      <c r="F10" s="114"/>
      <c r="G10" s="114"/>
      <c r="H10" s="115"/>
      <c r="I10" s="8"/>
    </row>
    <row r="11" spans="2:9" ht="14.45" customHeight="1" x14ac:dyDescent="0.25">
      <c r="B11" s="8"/>
      <c r="C11" s="15"/>
      <c r="D11" s="96" t="s">
        <v>6</v>
      </c>
      <c r="E11" s="96"/>
      <c r="F11" s="96"/>
      <c r="G11" s="96"/>
      <c r="H11" s="16">
        <f>'1-Bilant_PJFSP'!G33</f>
        <v>0</v>
      </c>
      <c r="I11" s="8"/>
    </row>
    <row r="12" spans="2:9" ht="18.600000000000001" customHeight="1" x14ac:dyDescent="0.25">
      <c r="B12" s="8"/>
      <c r="C12" s="15"/>
      <c r="D12" s="96" t="s">
        <v>7</v>
      </c>
      <c r="E12" s="96"/>
      <c r="F12" s="96"/>
      <c r="G12" s="96"/>
      <c r="H12" s="16">
        <f>'1-Bilant_PJFSP'!G34</f>
        <v>0</v>
      </c>
      <c r="I12" s="8"/>
    </row>
    <row r="13" spans="2:9" ht="14.45" customHeight="1" x14ac:dyDescent="0.25">
      <c r="B13" s="8"/>
      <c r="C13" s="15"/>
      <c r="D13" s="108" t="s">
        <v>8</v>
      </c>
      <c r="E13" s="108"/>
      <c r="F13" s="108"/>
      <c r="G13" s="108"/>
      <c r="H13" s="17">
        <f>H11+H12</f>
        <v>0</v>
      </c>
      <c r="I13" s="8"/>
    </row>
    <row r="14" spans="2:9" ht="7.9" customHeight="1" thickBot="1" x14ac:dyDescent="0.3">
      <c r="B14" s="8"/>
      <c r="C14" s="15"/>
      <c r="D14" s="18"/>
      <c r="E14" s="18"/>
      <c r="F14" s="18"/>
      <c r="G14" s="18"/>
      <c r="H14" s="19"/>
      <c r="I14" s="8"/>
    </row>
    <row r="15" spans="2:9" ht="30" customHeight="1" thickBot="1" x14ac:dyDescent="0.3">
      <c r="B15" s="8"/>
      <c r="C15" s="15"/>
      <c r="D15" s="20" t="s">
        <v>9</v>
      </c>
      <c r="E15" s="109" t="str">
        <f>IF(H13&gt;0,"Solicitantul nu se incadreaza in categoria intreprinderilor in dificultate","Se trece la pasul ii)")</f>
        <v>Se trece la pasul ii)</v>
      </c>
      <c r="F15" s="110"/>
      <c r="G15" s="110"/>
      <c r="H15" s="111"/>
      <c r="I15" s="8"/>
    </row>
    <row r="16" spans="2:9" ht="8.4499999999999993" customHeight="1" x14ac:dyDescent="0.25">
      <c r="B16" s="8"/>
      <c r="C16" s="15"/>
      <c r="D16" s="21"/>
      <c r="E16" s="22"/>
      <c r="F16" s="22"/>
      <c r="G16" s="22"/>
      <c r="H16" s="23"/>
      <c r="I16" s="8"/>
    </row>
    <row r="17" spans="2:9" ht="14.45" customHeight="1" x14ac:dyDescent="0.25">
      <c r="B17" s="8"/>
      <c r="C17" s="15" t="s">
        <v>10</v>
      </c>
      <c r="D17" s="96" t="s">
        <v>173</v>
      </c>
      <c r="E17" s="96"/>
      <c r="F17" s="96"/>
      <c r="G17" s="96"/>
      <c r="H17" s="112"/>
      <c r="I17" s="8"/>
    </row>
    <row r="18" spans="2:9" ht="14.45" customHeight="1" x14ac:dyDescent="0.25">
      <c r="B18" s="8"/>
      <c r="C18" s="15"/>
      <c r="D18" s="96" t="s">
        <v>11</v>
      </c>
      <c r="E18" s="96"/>
      <c r="F18" s="96"/>
      <c r="G18" s="96"/>
      <c r="H18" s="16" t="str">
        <f>IF($H$13&lt;0,'1-Bilant_PJFSP'!G30,"")</f>
        <v/>
      </c>
      <c r="I18" s="8"/>
    </row>
    <row r="19" spans="2:9" ht="14.45" customHeight="1" x14ac:dyDescent="0.25">
      <c r="B19" s="8"/>
      <c r="C19" s="15"/>
      <c r="D19" s="96" t="s">
        <v>48</v>
      </c>
      <c r="E19" s="96"/>
      <c r="F19" s="96"/>
      <c r="G19" s="96"/>
      <c r="H19" s="16" t="str">
        <f>IF($H$13&lt;0,'1-Bilant_PJFSP'!G31,"")</f>
        <v/>
      </c>
      <c r="I19" s="8"/>
    </row>
    <row r="20" spans="2:9" ht="15" customHeight="1" thickBot="1" x14ac:dyDescent="0.3">
      <c r="B20" s="8"/>
      <c r="C20" s="15"/>
      <c r="D20" s="96" t="s">
        <v>12</v>
      </c>
      <c r="E20" s="96"/>
      <c r="F20" s="96"/>
      <c r="G20" s="96"/>
      <c r="H20" s="16" t="str">
        <f>IF($H$13&lt;0,'1-Bilant_PJFSP'!G32,"")</f>
        <v/>
      </c>
      <c r="I20" s="8"/>
    </row>
    <row r="21" spans="2:9" ht="29.45" customHeight="1" thickBot="1" x14ac:dyDescent="0.3">
      <c r="B21" s="8"/>
      <c r="C21" s="15"/>
      <c r="D21" s="20" t="s">
        <v>9</v>
      </c>
      <c r="E21" s="100" t="str">
        <f>IF(OR(H18="",H13+SUM(H19:H20)&gt;=0),"Nu exista pierdere de capital",H13+SUM(H19:H20))</f>
        <v>Nu exista pierdere de capital</v>
      </c>
      <c r="F21" s="101"/>
      <c r="G21" s="101"/>
      <c r="H21" s="102"/>
      <c r="I21" s="8"/>
    </row>
    <row r="22" spans="2:9" ht="9" customHeight="1" x14ac:dyDescent="0.25">
      <c r="B22" s="8"/>
      <c r="C22" s="15"/>
      <c r="D22" s="24"/>
      <c r="E22" s="24"/>
      <c r="F22" s="24"/>
      <c r="G22" s="24"/>
      <c r="H22" s="25"/>
      <c r="I22" s="8"/>
    </row>
    <row r="23" spans="2:9" ht="30" customHeight="1" thickBot="1" x14ac:dyDescent="0.3">
      <c r="B23" s="8"/>
      <c r="C23" s="15" t="s">
        <v>13</v>
      </c>
      <c r="D23" s="103" t="s">
        <v>14</v>
      </c>
      <c r="E23" s="103"/>
      <c r="F23" s="103"/>
      <c r="G23" s="103"/>
      <c r="H23" s="104"/>
      <c r="I23" s="8"/>
    </row>
    <row r="24" spans="2:9" ht="31.9" customHeight="1" thickBot="1" x14ac:dyDescent="0.3">
      <c r="B24" s="8"/>
      <c r="C24" s="15"/>
      <c r="D24" s="26" t="s">
        <v>9</v>
      </c>
      <c r="E24" s="105" t="str">
        <f>CONCATENATE("Solicitantul ",IF(H13&gt;=0,"nu ",IF(E21="Nu exista pierdere de capital","nu ", IF(ABS(E21)&gt;H18/2,"","nu "))),"se încadrează în categoria întreprinderilor în dificultate")</f>
        <v>Solicitantul nu se încadrează în categoria întreprinderilor în dificultate</v>
      </c>
      <c r="F24" s="106"/>
      <c r="G24" s="106"/>
      <c r="H24" s="107"/>
      <c r="I24" s="8"/>
    </row>
    <row r="25" spans="2:9" x14ac:dyDescent="0.25">
      <c r="B25" s="8"/>
      <c r="C25" s="15"/>
      <c r="D25" s="27"/>
      <c r="E25" s="27"/>
      <c r="F25" s="27"/>
      <c r="G25" s="27"/>
      <c r="H25" s="28"/>
      <c r="I25" s="8"/>
    </row>
    <row r="26" spans="2:9" ht="40.9" customHeight="1" x14ac:dyDescent="0.25">
      <c r="B26" s="8"/>
      <c r="C26" s="11" t="s">
        <v>15</v>
      </c>
      <c r="D26" s="97" t="s">
        <v>16</v>
      </c>
      <c r="E26" s="97"/>
      <c r="F26" s="97"/>
      <c r="G26" s="97"/>
      <c r="H26" s="98"/>
      <c r="I26" s="8"/>
    </row>
    <row r="27" spans="2:9" ht="11.45" customHeight="1" x14ac:dyDescent="0.25">
      <c r="B27" s="8"/>
      <c r="C27" s="29"/>
      <c r="D27" s="30"/>
      <c r="E27" s="30"/>
      <c r="F27" s="30"/>
      <c r="G27" s="30"/>
      <c r="H27" s="31"/>
      <c r="I27" s="8"/>
    </row>
    <row r="28" spans="2:9" ht="42" customHeight="1" x14ac:dyDescent="0.25">
      <c r="B28" s="8"/>
      <c r="C28" s="11" t="s">
        <v>17</v>
      </c>
      <c r="D28" s="97" t="s">
        <v>18</v>
      </c>
      <c r="E28" s="97"/>
      <c r="F28" s="97"/>
      <c r="G28" s="97"/>
      <c r="H28" s="98"/>
      <c r="I28" s="8"/>
    </row>
    <row r="29" spans="2:9" x14ac:dyDescent="0.25">
      <c r="B29" s="8"/>
      <c r="C29" s="10"/>
      <c r="D29" s="10"/>
      <c r="E29" s="10"/>
      <c r="F29" s="10"/>
      <c r="G29" s="10"/>
      <c r="H29" s="10"/>
      <c r="I29" s="8"/>
    </row>
    <row r="30" spans="2:9" ht="7.9" customHeight="1" x14ac:dyDescent="0.25">
      <c r="B30" s="8"/>
      <c r="C30" s="10"/>
      <c r="D30" s="10"/>
      <c r="E30" s="10"/>
      <c r="F30" s="10"/>
      <c r="G30" s="10"/>
      <c r="H30" s="10"/>
      <c r="I30" s="8"/>
    </row>
    <row r="31" spans="2:9" ht="30.6" customHeight="1" x14ac:dyDescent="0.25">
      <c r="B31" s="8"/>
      <c r="C31" s="99" t="s">
        <v>19</v>
      </c>
      <c r="D31" s="99"/>
      <c r="E31" s="99"/>
      <c r="F31" s="99"/>
      <c r="G31" s="99"/>
      <c r="H31" s="99"/>
      <c r="I31" s="8"/>
    </row>
    <row r="32" spans="2:9" x14ac:dyDescent="0.25">
      <c r="B32" s="8"/>
      <c r="C32" s="8"/>
      <c r="D32" s="8"/>
      <c r="E32" s="8"/>
      <c r="F32" s="8"/>
      <c r="G32" s="8"/>
      <c r="H32" s="8"/>
      <c r="I32" s="8"/>
    </row>
    <row r="33" spans="2:9" x14ac:dyDescent="0.25">
      <c r="B33" s="8"/>
      <c r="C33" s="8"/>
      <c r="D33" s="8"/>
      <c r="E33" s="8"/>
      <c r="F33" s="8"/>
      <c r="G33" s="8"/>
      <c r="H33" s="8"/>
      <c r="I33" s="8"/>
    </row>
    <row r="34" spans="2:9" x14ac:dyDescent="0.25">
      <c r="B34" s="8"/>
      <c r="C34" s="8"/>
      <c r="D34" s="8"/>
      <c r="E34" s="8"/>
      <c r="F34" s="8"/>
      <c r="G34" s="8"/>
      <c r="H34" s="8"/>
      <c r="I34" s="8"/>
    </row>
    <row r="35" spans="2:9" x14ac:dyDescent="0.25">
      <c r="B35" s="8"/>
      <c r="C35" s="8"/>
      <c r="D35" s="8"/>
      <c r="E35" s="8"/>
      <c r="F35" s="8"/>
      <c r="G35" s="8"/>
      <c r="H35" s="8"/>
      <c r="I35" s="8"/>
    </row>
    <row r="36" spans="2:9" x14ac:dyDescent="0.25">
      <c r="B36" s="8"/>
      <c r="C36" s="8"/>
      <c r="D36" s="8"/>
      <c r="E36" s="8"/>
      <c r="F36" s="8"/>
      <c r="G36" s="8"/>
      <c r="H36" s="8"/>
      <c r="I36" s="8"/>
    </row>
    <row r="37" spans="2:9" x14ac:dyDescent="0.25">
      <c r="B37" s="8"/>
      <c r="C37" s="8"/>
      <c r="D37" s="8"/>
      <c r="E37" s="8"/>
      <c r="F37" s="8"/>
      <c r="G37" s="8"/>
      <c r="H37" s="8"/>
      <c r="I37" s="8"/>
    </row>
    <row r="38" spans="2:9" x14ac:dyDescent="0.25">
      <c r="B38" s="8"/>
      <c r="C38" s="8"/>
      <c r="D38" s="8"/>
      <c r="E38" s="8"/>
      <c r="F38" s="8"/>
      <c r="G38" s="8"/>
      <c r="H38" s="8"/>
      <c r="I38" s="8"/>
    </row>
    <row r="39" spans="2:9" x14ac:dyDescent="0.25">
      <c r="B39" s="8"/>
      <c r="C39" s="8"/>
      <c r="D39" s="8"/>
      <c r="E39" s="8"/>
      <c r="F39" s="8"/>
      <c r="G39" s="8"/>
      <c r="H39" s="8"/>
      <c r="I39" s="8"/>
    </row>
  </sheetData>
  <sheetProtection algorithmName="SHA-512" hashValue="u0b1iVSrY5/1RmbF9wv43quWTIil5Wel7t2dFpXHbP6zwU5OcaikFqy6JbASeHsvODj6KL1ZaKnShaCl4/Ivtw==" saltValue="5hWwmxVvu7WVlcyoFbvrJw==" spinCount="100000" sheet="1" objects="1" scenarios="1"/>
  <mergeCells count="19">
    <mergeCell ref="C3:H3"/>
    <mergeCell ref="C4:H4"/>
    <mergeCell ref="C6:H6"/>
    <mergeCell ref="D8:H8"/>
    <mergeCell ref="D10:H10"/>
    <mergeCell ref="D11:G11"/>
    <mergeCell ref="D12:G12"/>
    <mergeCell ref="D13:G13"/>
    <mergeCell ref="E15:H15"/>
    <mergeCell ref="D17:H17"/>
    <mergeCell ref="D18:G18"/>
    <mergeCell ref="D28:H28"/>
    <mergeCell ref="C31:H31"/>
    <mergeCell ref="D19:G19"/>
    <mergeCell ref="D20:G20"/>
    <mergeCell ref="E21:H21"/>
    <mergeCell ref="D23:H23"/>
    <mergeCell ref="E24:H24"/>
    <mergeCell ref="D26:H26"/>
  </mergeCells>
  <conditionalFormatting sqref="E24:H24">
    <cfRule type="cellIs" dxfId="3" priority="1" operator="equal">
      <formula>"Solicitantul nu se incadreaza in categoria intreprinderilor in dificultate"</formula>
    </cfRule>
    <cfRule type="cellIs" dxfId="2" priority="2" operator="equal">
      <formula>"Solicitantul se incadreaza in categoria intreprinderilor in dificultate"</formula>
    </cfRule>
  </conditionalFormatting>
  <pageMargins left="0.7" right="0.7" top="0.75" bottom="0.75" header="0.3" footer="0.3"/>
  <pageSetup scale="8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42"/>
  <sheetViews>
    <sheetView tabSelected="1" zoomScale="136" zoomScaleNormal="136" workbookViewId="0">
      <selection activeCell="L11" sqref="L11"/>
    </sheetView>
  </sheetViews>
  <sheetFormatPr defaultColWidth="8.85546875" defaultRowHeight="15.75" x14ac:dyDescent="0.25"/>
  <cols>
    <col min="1" max="1" width="8.85546875" style="7"/>
    <col min="2" max="2" width="6.7109375" style="7" customWidth="1"/>
    <col min="3" max="3" width="5.140625" style="7" customWidth="1"/>
    <col min="4" max="4" width="32" style="7" customWidth="1"/>
    <col min="5" max="5" width="7.7109375" style="7" customWidth="1"/>
    <col min="6" max="6" width="9" style="7" customWidth="1"/>
    <col min="7" max="7" width="3.28515625" style="7" customWidth="1"/>
    <col min="8" max="8" width="13.7109375" style="7" customWidth="1"/>
    <col min="9" max="9" width="22.5703125" style="7" customWidth="1"/>
    <col min="10" max="10" width="9.42578125" style="7" customWidth="1"/>
    <col min="11" max="16384" width="8.85546875" style="7"/>
  </cols>
  <sheetData>
    <row r="2" spans="2:10" x14ac:dyDescent="0.25">
      <c r="B2" s="8"/>
      <c r="C2" s="8"/>
      <c r="D2" s="8"/>
      <c r="E2" s="8"/>
      <c r="F2" s="8"/>
      <c r="G2" s="8"/>
      <c r="H2" s="8"/>
      <c r="I2" s="8"/>
      <c r="J2" s="8"/>
    </row>
    <row r="3" spans="2:10" ht="14.45" customHeight="1" x14ac:dyDescent="0.25">
      <c r="B3" s="8"/>
      <c r="C3" s="99" t="s">
        <v>0</v>
      </c>
      <c r="D3" s="99"/>
      <c r="E3" s="99"/>
      <c r="F3" s="99"/>
      <c r="G3" s="99"/>
      <c r="H3" s="99"/>
      <c r="I3" s="99"/>
      <c r="J3" s="8"/>
    </row>
    <row r="4" spans="2:10" ht="35.25" customHeight="1" x14ac:dyDescent="0.25">
      <c r="B4" s="8"/>
      <c r="C4" s="99" t="s">
        <v>124</v>
      </c>
      <c r="D4" s="99"/>
      <c r="E4" s="99"/>
      <c r="F4" s="99"/>
      <c r="G4" s="99"/>
      <c r="H4" s="99"/>
      <c r="I4" s="99"/>
      <c r="J4" s="8"/>
    </row>
    <row r="5" spans="2:10" ht="10.9" customHeight="1" x14ac:dyDescent="0.25">
      <c r="B5" s="8"/>
      <c r="C5" s="9"/>
      <c r="D5" s="9"/>
      <c r="E5" s="9"/>
      <c r="F5" s="9"/>
      <c r="G5" s="9"/>
      <c r="H5" s="9"/>
      <c r="I5" s="9"/>
      <c r="J5" s="8"/>
    </row>
    <row r="6" spans="2:10" ht="16.149999999999999" customHeight="1" x14ac:dyDescent="0.25">
      <c r="B6" s="8"/>
      <c r="C6" s="113" t="s">
        <v>2</v>
      </c>
      <c r="D6" s="113"/>
      <c r="E6" s="113"/>
      <c r="F6" s="113"/>
      <c r="G6" s="113"/>
      <c r="H6" s="113"/>
      <c r="I6" s="113"/>
      <c r="J6" s="8"/>
    </row>
    <row r="7" spans="2:10" ht="11.45" customHeight="1" x14ac:dyDescent="0.25">
      <c r="B7" s="8"/>
      <c r="C7" s="10"/>
      <c r="D7" s="10"/>
      <c r="E7" s="10"/>
      <c r="F7" s="10"/>
      <c r="G7" s="10"/>
      <c r="H7" s="10"/>
      <c r="I7" s="10"/>
      <c r="J7" s="8"/>
    </row>
    <row r="8" spans="2:10" ht="49.5" customHeight="1" x14ac:dyDescent="0.25">
      <c r="B8" s="8"/>
      <c r="C8" s="11" t="s">
        <v>3</v>
      </c>
      <c r="D8" s="116" t="s">
        <v>125</v>
      </c>
      <c r="E8" s="116"/>
      <c r="F8" s="116"/>
      <c r="G8" s="116"/>
      <c r="H8" s="116"/>
      <c r="I8" s="117"/>
      <c r="J8" s="8"/>
    </row>
    <row r="9" spans="2:10" ht="14.45" customHeight="1" x14ac:dyDescent="0.25">
      <c r="B9" s="8"/>
      <c r="C9" s="32"/>
      <c r="D9" s="13"/>
      <c r="E9" s="13"/>
      <c r="F9" s="13"/>
      <c r="G9" s="13"/>
      <c r="H9" s="13"/>
      <c r="I9" s="14"/>
      <c r="J9" s="8"/>
    </row>
    <row r="10" spans="2:10" ht="14.45" customHeight="1" x14ac:dyDescent="0.25">
      <c r="B10" s="8"/>
      <c r="C10" s="33" t="s">
        <v>126</v>
      </c>
      <c r="D10" s="34" t="s">
        <v>109</v>
      </c>
      <c r="E10" s="34"/>
      <c r="F10" s="35"/>
      <c r="G10" s="35"/>
      <c r="H10" s="36">
        <f>'2-Bilant_IP'!G61</f>
        <v>0</v>
      </c>
      <c r="I10" s="36">
        <f>'2-Bilant_IP'!H61</f>
        <v>0</v>
      </c>
      <c r="J10" s="8"/>
    </row>
    <row r="11" spans="2:10" ht="14.45" customHeight="1" x14ac:dyDescent="0.25">
      <c r="B11" s="8"/>
      <c r="C11" s="33" t="s">
        <v>129</v>
      </c>
      <c r="D11" s="34" t="s">
        <v>127</v>
      </c>
      <c r="E11" s="34"/>
      <c r="F11" s="35"/>
      <c r="G11" s="35"/>
      <c r="H11" s="36">
        <f>'2-Bilant_IP'!G62+'2-Bilant_IP'!G63</f>
        <v>0</v>
      </c>
      <c r="I11" s="36">
        <f>'2-Bilant_IP'!H62+'2-Bilant_IP'!H63</f>
        <v>0</v>
      </c>
      <c r="J11" s="8"/>
    </row>
    <row r="12" spans="2:10" ht="18.600000000000001" customHeight="1" x14ac:dyDescent="0.25">
      <c r="B12" s="8"/>
      <c r="C12" s="33" t="s">
        <v>130</v>
      </c>
      <c r="D12" s="34" t="s">
        <v>128</v>
      </c>
      <c r="E12" s="34"/>
      <c r="F12" s="35"/>
      <c r="G12" s="35"/>
      <c r="H12" s="36">
        <f>'2-Bilant_IP'!G64+'2-Bilant_IP'!G65</f>
        <v>0</v>
      </c>
      <c r="I12" s="36">
        <f>'2-Bilant_IP'!H64+'2-Bilant_IP'!H65</f>
        <v>0</v>
      </c>
      <c r="J12" s="8"/>
    </row>
    <row r="13" spans="2:10" ht="18.600000000000001" customHeight="1" x14ac:dyDescent="0.25">
      <c r="B13" s="8"/>
      <c r="C13" s="37" t="s">
        <v>131</v>
      </c>
      <c r="D13" s="38" t="s">
        <v>132</v>
      </c>
      <c r="E13" s="34"/>
      <c r="F13" s="35"/>
      <c r="G13" s="35"/>
      <c r="H13" s="39">
        <f>SUM(H10:H12)</f>
        <v>0</v>
      </c>
      <c r="I13" s="39">
        <f>SUM(I10:I12)</f>
        <v>0</v>
      </c>
      <c r="J13" s="8"/>
    </row>
    <row r="14" spans="2:10" ht="18.600000000000001" customHeight="1" x14ac:dyDescent="0.25">
      <c r="B14" s="8"/>
      <c r="C14" s="33" t="s">
        <v>126</v>
      </c>
      <c r="D14" s="34" t="s">
        <v>133</v>
      </c>
      <c r="E14" s="34"/>
      <c r="F14" s="35"/>
      <c r="G14" s="35"/>
      <c r="H14" s="36">
        <f>'2-Bilant_IP'!G57</f>
        <v>0</v>
      </c>
      <c r="I14" s="36">
        <f>'2-Bilant_IP'!H57</f>
        <v>0</v>
      </c>
      <c r="J14" s="8"/>
    </row>
    <row r="15" spans="2:10" ht="18.600000000000001" customHeight="1" x14ac:dyDescent="0.25">
      <c r="B15" s="8"/>
      <c r="C15" s="33" t="s">
        <v>129</v>
      </c>
      <c r="D15" s="34" t="s">
        <v>134</v>
      </c>
      <c r="E15" s="34"/>
      <c r="F15" s="35"/>
      <c r="G15" s="35"/>
      <c r="H15" s="36">
        <f>'2-Bilant_IP'!G44</f>
        <v>0</v>
      </c>
      <c r="I15" s="36">
        <f>'2-Bilant_IP'!H44</f>
        <v>0</v>
      </c>
      <c r="J15" s="8"/>
    </row>
    <row r="16" spans="2:10" ht="18.600000000000001" customHeight="1" x14ac:dyDescent="0.25">
      <c r="B16" s="8"/>
      <c r="C16" s="37" t="s">
        <v>135</v>
      </c>
      <c r="D16" s="38" t="s">
        <v>136</v>
      </c>
      <c r="E16" s="34"/>
      <c r="F16" s="35"/>
      <c r="G16" s="35"/>
      <c r="H16" s="39">
        <f>SUM(H14:H15)</f>
        <v>0</v>
      </c>
      <c r="I16" s="39">
        <f>SUM(I14:I15)</f>
        <v>0</v>
      </c>
      <c r="J16" s="8"/>
    </row>
    <row r="17" spans="2:10" ht="18.600000000000001" customHeight="1" x14ac:dyDescent="0.25">
      <c r="B17" s="8"/>
      <c r="C17" s="33" t="s">
        <v>126</v>
      </c>
      <c r="D17" s="34" t="s">
        <v>163</v>
      </c>
      <c r="E17" s="34"/>
      <c r="F17" s="35"/>
      <c r="G17" s="35"/>
      <c r="H17" s="36">
        <f>'2-Bilant_IP'!G97</f>
        <v>0</v>
      </c>
      <c r="I17" s="36">
        <f>'2-Bilant_IP'!H97</f>
        <v>0</v>
      </c>
      <c r="J17" s="8"/>
    </row>
    <row r="18" spans="2:10" ht="18.600000000000001" customHeight="1" x14ac:dyDescent="0.25">
      <c r="B18" s="8"/>
      <c r="C18" s="33" t="s">
        <v>129</v>
      </c>
      <c r="D18" s="34" t="s">
        <v>164</v>
      </c>
      <c r="E18" s="34"/>
      <c r="F18" s="35"/>
      <c r="G18" s="35"/>
      <c r="H18" s="36">
        <f>'2-Bilant_IP'!G96</f>
        <v>0</v>
      </c>
      <c r="I18" s="36">
        <f>'2-Bilant_IP'!H96</f>
        <v>0</v>
      </c>
      <c r="J18" s="8"/>
    </row>
    <row r="19" spans="2:10" ht="18.600000000000001" customHeight="1" x14ac:dyDescent="0.25">
      <c r="B19" s="8"/>
      <c r="C19" s="33" t="s">
        <v>130</v>
      </c>
      <c r="D19" s="34" t="s">
        <v>161</v>
      </c>
      <c r="E19" s="34"/>
      <c r="F19" s="35"/>
      <c r="G19" s="35"/>
      <c r="H19" s="36">
        <f>'2-Bilant_IP'!G89</f>
        <v>0</v>
      </c>
      <c r="I19" s="36">
        <f>'2-Bilant_IP'!H89</f>
        <v>0</v>
      </c>
      <c r="J19" s="8"/>
    </row>
    <row r="20" spans="2:10" ht="18.600000000000001" customHeight="1" x14ac:dyDescent="0.25">
      <c r="B20" s="8"/>
      <c r="C20" s="33" t="s">
        <v>168</v>
      </c>
      <c r="D20" s="34" t="s">
        <v>165</v>
      </c>
      <c r="E20" s="34"/>
      <c r="F20" s="35"/>
      <c r="G20" s="35"/>
      <c r="H20" s="36">
        <f>'2-Bilant_IP'!G83</f>
        <v>0</v>
      </c>
      <c r="I20" s="36">
        <f>'2-Bilant_IP'!H83</f>
        <v>0</v>
      </c>
      <c r="J20" s="8"/>
    </row>
    <row r="21" spans="2:10" ht="18.600000000000001" customHeight="1" x14ac:dyDescent="0.25">
      <c r="B21" s="8"/>
      <c r="C21" s="37" t="s">
        <v>166</v>
      </c>
      <c r="D21" s="38" t="s">
        <v>167</v>
      </c>
      <c r="E21" s="34"/>
      <c r="F21" s="35"/>
      <c r="G21" s="35"/>
      <c r="H21" s="40" t="str" cm="1">
        <f t="array" ref="H21">IF(SUM(H17:H20)&gt;0,H17:H20,"NA")</f>
        <v>NA</v>
      </c>
      <c r="I21" s="40" t="str" cm="1">
        <f t="array" ref="I21">IF(SUM(I17:I20)&gt;0,I17:I20,"NA")</f>
        <v>NA</v>
      </c>
      <c r="J21" s="8"/>
    </row>
    <row r="22" spans="2:10" ht="14.25" customHeight="1" x14ac:dyDescent="0.25">
      <c r="B22" s="8"/>
      <c r="C22" s="41"/>
      <c r="D22" s="35"/>
      <c r="E22" s="35"/>
      <c r="F22" s="35"/>
      <c r="G22" s="35"/>
      <c r="H22" s="42"/>
      <c r="I22" s="43"/>
      <c r="J22" s="8"/>
    </row>
    <row r="23" spans="2:10" ht="18.600000000000001" customHeight="1" x14ac:dyDescent="0.25">
      <c r="B23" s="8"/>
      <c r="C23" s="41"/>
      <c r="D23" s="118" t="s">
        <v>169</v>
      </c>
      <c r="E23" s="118"/>
      <c r="F23" s="118"/>
      <c r="G23" s="44"/>
      <c r="H23" s="45">
        <f>IFERROR(H16/H13,7.5)</f>
        <v>7.5</v>
      </c>
      <c r="I23" s="45">
        <f>IFERROR(I16/I13,7.5)</f>
        <v>7.5</v>
      </c>
      <c r="J23" s="8"/>
    </row>
    <row r="24" spans="2:10" ht="6.75" customHeight="1" x14ac:dyDescent="0.25">
      <c r="B24" s="8"/>
      <c r="C24" s="41"/>
      <c r="D24" s="18"/>
      <c r="E24" s="18"/>
      <c r="F24" s="18"/>
      <c r="G24" s="18"/>
      <c r="H24" s="46"/>
      <c r="I24" s="47"/>
      <c r="J24" s="8"/>
    </row>
    <row r="25" spans="2:10" x14ac:dyDescent="0.25">
      <c r="B25" s="8"/>
      <c r="C25" s="41"/>
      <c r="D25" s="119" t="s">
        <v>170</v>
      </c>
      <c r="E25" s="119"/>
      <c r="F25" s="119"/>
      <c r="G25" s="48"/>
      <c r="H25" s="49">
        <f>IFERROR(IF(H19&gt;0,H21/H19,IF(H21&gt;0,1,"")),"")</f>
        <v>1</v>
      </c>
      <c r="I25" s="49">
        <f>IFERROR(IF(I19&gt;0,I21/I19,IF(I21&gt;0,1,"")),"")</f>
        <v>1</v>
      </c>
      <c r="J25" s="8"/>
    </row>
    <row r="26" spans="2:10" ht="16.5" thickBot="1" x14ac:dyDescent="0.3">
      <c r="B26" s="8"/>
      <c r="C26" s="41"/>
      <c r="D26" s="50"/>
      <c r="E26" s="50"/>
      <c r="F26" s="50"/>
      <c r="G26" s="50"/>
      <c r="H26" s="50"/>
      <c r="I26" s="51"/>
      <c r="J26" s="8"/>
    </row>
    <row r="27" spans="2:10" ht="30" customHeight="1" thickBot="1" x14ac:dyDescent="0.3">
      <c r="B27" s="8"/>
      <c r="C27" s="41"/>
      <c r="D27" s="26" t="s">
        <v>9</v>
      </c>
      <c r="E27" s="105" t="str">
        <f>CONCATENATE("Solicitantul ",IF(AND(H23&lt;=7.5,I23&lt;=7.5,H25&gt;=1,I25&gt;=1),"nu ",""),"se încadrează în categoria întreprinderilor în dificultate")</f>
        <v>Solicitantul nu se încadrează în categoria întreprinderilor în dificultate</v>
      </c>
      <c r="F27" s="106"/>
      <c r="G27" s="106"/>
      <c r="H27" s="106"/>
      <c r="I27" s="120"/>
      <c r="J27" s="8"/>
    </row>
    <row r="28" spans="2:10" x14ac:dyDescent="0.25">
      <c r="B28" s="8"/>
      <c r="C28" s="41"/>
      <c r="D28" s="21"/>
      <c r="E28" s="21"/>
      <c r="F28" s="21"/>
      <c r="G28" s="21"/>
      <c r="H28" s="21"/>
      <c r="I28" s="28"/>
      <c r="J28" s="8"/>
    </row>
    <row r="29" spans="2:10" ht="40.9" customHeight="1" x14ac:dyDescent="0.25">
      <c r="B29" s="8"/>
      <c r="C29" s="11" t="s">
        <v>15</v>
      </c>
      <c r="D29" s="97" t="s">
        <v>16</v>
      </c>
      <c r="E29" s="97"/>
      <c r="F29" s="97"/>
      <c r="G29" s="97"/>
      <c r="H29" s="97"/>
      <c r="I29" s="98"/>
      <c r="J29" s="8"/>
    </row>
    <row r="30" spans="2:10" ht="11.45" customHeight="1" x14ac:dyDescent="0.25">
      <c r="B30" s="8"/>
      <c r="C30" s="29"/>
      <c r="D30" s="30"/>
      <c r="E30" s="30"/>
      <c r="F30" s="30"/>
      <c r="G30" s="30"/>
      <c r="H30" s="30"/>
      <c r="I30" s="31"/>
      <c r="J30" s="8"/>
    </row>
    <row r="31" spans="2:10" ht="42" customHeight="1" x14ac:dyDescent="0.25">
      <c r="B31" s="8"/>
      <c r="C31" s="11" t="s">
        <v>17</v>
      </c>
      <c r="D31" s="97" t="s">
        <v>18</v>
      </c>
      <c r="E31" s="97"/>
      <c r="F31" s="97"/>
      <c r="G31" s="97"/>
      <c r="H31" s="97"/>
      <c r="I31" s="98"/>
      <c r="J31" s="8"/>
    </row>
    <row r="32" spans="2:10" x14ac:dyDescent="0.25">
      <c r="B32" s="8"/>
      <c r="C32" s="10"/>
      <c r="D32" s="10"/>
      <c r="E32" s="10"/>
      <c r="F32" s="10"/>
      <c r="G32" s="10"/>
      <c r="H32" s="10"/>
      <c r="I32" s="10"/>
      <c r="J32" s="8"/>
    </row>
    <row r="33" spans="2:10" ht="7.9" customHeight="1" x14ac:dyDescent="0.25">
      <c r="B33" s="8"/>
      <c r="C33" s="10"/>
      <c r="D33" s="10"/>
      <c r="E33" s="10"/>
      <c r="F33" s="10"/>
      <c r="G33" s="10"/>
      <c r="H33" s="10"/>
      <c r="I33" s="10"/>
      <c r="J33" s="8"/>
    </row>
    <row r="34" spans="2:10" ht="30.6" customHeight="1" x14ac:dyDescent="0.25">
      <c r="B34" s="8"/>
      <c r="C34" s="99" t="s">
        <v>19</v>
      </c>
      <c r="D34" s="99"/>
      <c r="E34" s="99"/>
      <c r="F34" s="99"/>
      <c r="G34" s="99"/>
      <c r="H34" s="99"/>
      <c r="I34" s="99"/>
      <c r="J34" s="8"/>
    </row>
    <row r="35" spans="2:10" x14ac:dyDescent="0.25">
      <c r="B35" s="8"/>
      <c r="C35" s="8"/>
      <c r="D35" s="8"/>
      <c r="E35" s="8"/>
      <c r="F35" s="8"/>
      <c r="G35" s="8"/>
      <c r="H35" s="8"/>
      <c r="I35" s="8"/>
      <c r="J35" s="8"/>
    </row>
    <row r="36" spans="2:10" x14ac:dyDescent="0.25">
      <c r="B36" s="8"/>
      <c r="C36" s="8"/>
      <c r="D36" s="8"/>
      <c r="E36" s="8"/>
      <c r="F36" s="8"/>
      <c r="G36" s="8"/>
      <c r="H36" s="8"/>
      <c r="I36" s="8"/>
      <c r="J36" s="8"/>
    </row>
    <row r="37" spans="2:10" x14ac:dyDescent="0.25">
      <c r="B37" s="8"/>
      <c r="C37" s="8"/>
      <c r="D37" s="8"/>
      <c r="E37" s="8"/>
      <c r="F37" s="8"/>
      <c r="G37" s="8"/>
      <c r="H37" s="8"/>
      <c r="I37" s="8"/>
      <c r="J37" s="8"/>
    </row>
    <row r="38" spans="2:10" x14ac:dyDescent="0.25">
      <c r="B38" s="8"/>
      <c r="C38" s="8"/>
      <c r="D38" s="8"/>
      <c r="E38" s="8"/>
      <c r="F38" s="8"/>
      <c r="G38" s="8"/>
      <c r="H38" s="8"/>
      <c r="I38" s="8"/>
      <c r="J38" s="8"/>
    </row>
    <row r="39" spans="2:10" x14ac:dyDescent="0.25">
      <c r="B39" s="8"/>
      <c r="C39" s="8"/>
      <c r="D39" s="8"/>
      <c r="E39" s="8"/>
      <c r="F39" s="8"/>
      <c r="G39" s="8"/>
      <c r="H39" s="8"/>
      <c r="I39" s="8"/>
      <c r="J39" s="8"/>
    </row>
    <row r="40" spans="2:10" x14ac:dyDescent="0.25">
      <c r="B40" s="8"/>
      <c r="C40" s="8"/>
      <c r="D40" s="8"/>
      <c r="E40" s="8"/>
      <c r="F40" s="8"/>
      <c r="G40" s="8"/>
      <c r="H40" s="8"/>
      <c r="I40" s="8"/>
      <c r="J40" s="8"/>
    </row>
    <row r="41" spans="2:10" x14ac:dyDescent="0.25">
      <c r="B41" s="8"/>
      <c r="C41" s="8"/>
      <c r="D41" s="8"/>
      <c r="E41" s="8"/>
      <c r="F41" s="8"/>
      <c r="G41" s="8"/>
      <c r="H41" s="8"/>
      <c r="I41" s="8"/>
      <c r="J41" s="8"/>
    </row>
    <row r="42" spans="2:10" x14ac:dyDescent="0.25">
      <c r="B42" s="8"/>
      <c r="C42" s="8"/>
      <c r="D42" s="8"/>
      <c r="E42" s="8"/>
      <c r="F42" s="8"/>
      <c r="G42" s="8"/>
      <c r="H42" s="8"/>
      <c r="I42" s="8"/>
      <c r="J42" s="8"/>
    </row>
  </sheetData>
  <sheetProtection algorithmName="SHA-512" hashValue="LsLuoCDxsHAsjMJYtEWt4wSU092geSzkCJ83q49cz2ChiBe6JaqaMcR0E6NxRjZhrxiXxJ9S6IgoRUFbnBpgpQ==" saltValue="HkaA7JoY7rthZmh0SAbJBg==" spinCount="100000" sheet="1" objects="1" scenarios="1"/>
  <mergeCells count="10">
    <mergeCell ref="D31:I31"/>
    <mergeCell ref="C34:I34"/>
    <mergeCell ref="D23:F23"/>
    <mergeCell ref="D25:F25"/>
    <mergeCell ref="E27:I27"/>
    <mergeCell ref="C3:I3"/>
    <mergeCell ref="C4:I4"/>
    <mergeCell ref="C6:I6"/>
    <mergeCell ref="D8:I8"/>
    <mergeCell ref="D29:I29"/>
  </mergeCells>
  <conditionalFormatting sqref="E28:H28 E27">
    <cfRule type="cellIs" dxfId="1" priority="1" operator="equal">
      <formula>"Solicitantul nu se incadreaza in categoria intreprinderilor in dificultate"</formula>
    </cfRule>
    <cfRule type="cellIs" dxfId="0" priority="2" operator="equal">
      <formula>"Solicitantul se incadreaza in categoria intreprinderilor in dificultate"</formula>
    </cfRule>
  </conditionalFormatting>
  <pageMargins left="0.7" right="0.7" top="0.75" bottom="0.75" header="0.3" footer="0.3"/>
  <pageSetup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0-Instructiuni</vt:lpstr>
      <vt:lpstr>1-Bilant_PJFSP</vt:lpstr>
      <vt:lpstr>2-Bilant_IP</vt:lpstr>
      <vt:lpstr>3-Dific_PJFSP</vt:lpstr>
      <vt:lpstr>4-Dific_IP</vt:lpstr>
      <vt:lpstr>eur</vt:lpstr>
      <vt:lpstr>'3-Dific_PJFSP'!Print_Area</vt:lpstr>
      <vt:lpstr>'4-Dific_IP'!Print_Area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Anca Roman</cp:lastModifiedBy>
  <dcterms:created xsi:type="dcterms:W3CDTF">2022-07-11T19:00:50Z</dcterms:created>
  <dcterms:modified xsi:type="dcterms:W3CDTF">2023-01-19T14:00:00Z</dcterms:modified>
</cp:coreProperties>
</file>